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 activeTab="10"/>
  </bookViews>
  <sheets>
    <sheet name="10(1)" sheetId="1" r:id="rId1"/>
    <sheet name="10(2)" sheetId="2" r:id="rId2"/>
    <sheet name="10(3)" sheetId="3" r:id="rId3"/>
    <sheet name="10(4)" sheetId="4" r:id="rId4"/>
    <sheet name="10(5)" sheetId="5" r:id="rId5"/>
    <sheet name="10(6)" sheetId="6" r:id="rId6"/>
    <sheet name="10(7)" sheetId="7" r:id="rId7"/>
    <sheet name="10(8)" sheetId="8" r:id="rId8"/>
    <sheet name="10(9)" sheetId="9" r:id="rId9"/>
    <sheet name="10(10)" sheetId="10" r:id="rId10"/>
    <sheet name="10(11)" sheetId="11" r:id="rId11"/>
  </sheets>
  <calcPr calcId="144525"/>
</workbook>
</file>

<file path=xl/calcChain.xml><?xml version="1.0" encoding="utf-8"?>
<calcChain xmlns="http://schemas.openxmlformats.org/spreadsheetml/2006/main">
  <c r="B15" i="6" l="1"/>
  <c r="D11" i="1"/>
  <c r="D13" i="1"/>
  <c r="D20" i="6" l="1"/>
  <c r="C22" i="6"/>
  <c r="C18" i="6"/>
  <c r="C15" i="6"/>
  <c r="C12" i="6"/>
  <c r="C8" i="6"/>
  <c r="C16" i="9" l="1"/>
  <c r="C9" i="11" l="1"/>
  <c r="B8" i="11"/>
  <c r="C8" i="11" s="1"/>
  <c r="C20" i="10"/>
  <c r="B19" i="10"/>
  <c r="C19" i="10" s="1"/>
  <c r="C18" i="10"/>
  <c r="C17" i="10"/>
  <c r="B17" i="10"/>
  <c r="B15" i="10"/>
  <c r="C15" i="10" s="1"/>
  <c r="C14" i="10"/>
  <c r="C13" i="10"/>
  <c r="C12" i="10"/>
  <c r="C11" i="10"/>
  <c r="B10" i="10"/>
  <c r="C10" i="10" s="1"/>
  <c r="C9" i="10"/>
  <c r="B8" i="10"/>
  <c r="C20" i="9"/>
  <c r="C19" i="9"/>
  <c r="B19" i="9"/>
  <c r="C18" i="9"/>
  <c r="B17" i="9"/>
  <c r="C17" i="9" s="1"/>
  <c r="B15" i="9"/>
  <c r="C15" i="9" s="1"/>
  <c r="C14" i="9"/>
  <c r="C13" i="9"/>
  <c r="C12" i="9"/>
  <c r="C11" i="9"/>
  <c r="B10" i="9"/>
  <c r="C10" i="9" s="1"/>
  <c r="C9" i="9"/>
  <c r="B8" i="9"/>
  <c r="D20" i="8"/>
  <c r="B19" i="8"/>
  <c r="D19" i="8" s="1"/>
  <c r="D18" i="8"/>
  <c r="C17" i="8"/>
  <c r="B17" i="8"/>
  <c r="D17" i="8" s="1"/>
  <c r="C15" i="8"/>
  <c r="B15" i="8"/>
  <c r="D15" i="8" s="1"/>
  <c r="D14" i="8"/>
  <c r="D13" i="8"/>
  <c r="D12" i="8"/>
  <c r="D11" i="8"/>
  <c r="C10" i="8"/>
  <c r="C21" i="8" s="1"/>
  <c r="B10" i="8"/>
  <c r="D9" i="8"/>
  <c r="D8" i="8"/>
  <c r="C8" i="8"/>
  <c r="B8" i="8"/>
  <c r="C20" i="7"/>
  <c r="C19" i="7"/>
  <c r="B19" i="7"/>
  <c r="C18" i="7"/>
  <c r="C17" i="7"/>
  <c r="B17" i="7"/>
  <c r="B15" i="7"/>
  <c r="C15" i="7" s="1"/>
  <c r="C14" i="7"/>
  <c r="C13" i="7"/>
  <c r="C12" i="7"/>
  <c r="C11" i="7"/>
  <c r="B10" i="7"/>
  <c r="C10" i="7" s="1"/>
  <c r="C9" i="7"/>
  <c r="B8" i="7"/>
  <c r="B8" i="6"/>
  <c r="B20" i="6"/>
  <c r="D19" i="6"/>
  <c r="B18" i="6"/>
  <c r="D18" i="6" s="1"/>
  <c r="D15" i="6"/>
  <c r="D14" i="6"/>
  <c r="D13" i="6"/>
  <c r="D12" i="6"/>
  <c r="D11" i="6"/>
  <c r="B10" i="6"/>
  <c r="D10" i="6" s="1"/>
  <c r="D9" i="6"/>
  <c r="D20" i="5"/>
  <c r="B19" i="5"/>
  <c r="D19" i="5" s="1"/>
  <c r="D18" i="5"/>
  <c r="C17" i="5"/>
  <c r="B17" i="5"/>
  <c r="D17" i="5" s="1"/>
  <c r="C15" i="5"/>
  <c r="C21" i="5" s="1"/>
  <c r="B15" i="5"/>
  <c r="D15" i="5" s="1"/>
  <c r="D14" i="5"/>
  <c r="D13" i="5"/>
  <c r="D12" i="5"/>
  <c r="D11" i="5"/>
  <c r="B10" i="5"/>
  <c r="D10" i="5" s="1"/>
  <c r="D9" i="5"/>
  <c r="C8" i="5"/>
  <c r="B8" i="5"/>
  <c r="D8" i="5" s="1"/>
  <c r="D20" i="4"/>
  <c r="C19" i="4"/>
  <c r="D19" i="4" s="1"/>
  <c r="B19" i="4"/>
  <c r="D18" i="4"/>
  <c r="C17" i="4"/>
  <c r="D17" i="4" s="1"/>
  <c r="B17" i="4"/>
  <c r="D16" i="4"/>
  <c r="C15" i="4"/>
  <c r="B15" i="4"/>
  <c r="D14" i="4"/>
  <c r="D13" i="4"/>
  <c r="D12" i="4"/>
  <c r="D11" i="4"/>
  <c r="C10" i="4"/>
  <c r="B10" i="4"/>
  <c r="D9" i="4"/>
  <c r="C8" i="4"/>
  <c r="B8" i="4"/>
  <c r="E20" i="3"/>
  <c r="E19" i="3"/>
  <c r="E18" i="3"/>
  <c r="E17" i="3"/>
  <c r="E16" i="3"/>
  <c r="E14" i="3"/>
  <c r="E13" i="3"/>
  <c r="E12" i="3"/>
  <c r="E11" i="3"/>
  <c r="E9" i="3"/>
  <c r="D21" i="3"/>
  <c r="D17" i="3"/>
  <c r="D15" i="3"/>
  <c r="D10" i="3"/>
  <c r="D8" i="3"/>
  <c r="C19" i="3"/>
  <c r="B19" i="3"/>
  <c r="C17" i="3"/>
  <c r="B17" i="3"/>
  <c r="C15" i="3"/>
  <c r="B15" i="3"/>
  <c r="E15" i="3" s="1"/>
  <c r="C10" i="3"/>
  <c r="B10" i="3"/>
  <c r="C8" i="3"/>
  <c r="B8" i="3"/>
  <c r="D20" i="2"/>
  <c r="D18" i="2"/>
  <c r="D16" i="2"/>
  <c r="D14" i="2"/>
  <c r="D13" i="2"/>
  <c r="D12" i="2"/>
  <c r="D11" i="2"/>
  <c r="D9" i="2"/>
  <c r="D19" i="2"/>
  <c r="D17" i="2"/>
  <c r="D15" i="2"/>
  <c r="D8" i="2"/>
  <c r="C19" i="2"/>
  <c r="B19" i="2"/>
  <c r="C17" i="2"/>
  <c r="B17" i="2"/>
  <c r="C10" i="2"/>
  <c r="B10" i="2"/>
  <c r="D10" i="2" s="1"/>
  <c r="C8" i="2"/>
  <c r="B8" i="2"/>
  <c r="B10" i="11" l="1"/>
  <c r="C10" i="11" s="1"/>
  <c r="E10" i="3"/>
  <c r="B21" i="3"/>
  <c r="E8" i="3"/>
  <c r="B22" i="6"/>
  <c r="D22" i="6" s="1"/>
  <c r="B21" i="10"/>
  <c r="C21" i="10" s="1"/>
  <c r="C8" i="10"/>
  <c r="B21" i="9"/>
  <c r="C21" i="9" s="1"/>
  <c r="C8" i="9"/>
  <c r="B21" i="8"/>
  <c r="D21" i="8" s="1"/>
  <c r="D10" i="8"/>
  <c r="B21" i="7"/>
  <c r="C21" i="7" s="1"/>
  <c r="C8" i="7"/>
  <c r="D8" i="6"/>
  <c r="B21" i="5"/>
  <c r="D21" i="5" s="1"/>
  <c r="D15" i="4"/>
  <c r="B21" i="4"/>
  <c r="D10" i="4"/>
  <c r="C21" i="4"/>
  <c r="D8" i="4"/>
  <c r="C21" i="3"/>
  <c r="B21" i="2"/>
  <c r="C21" i="2"/>
  <c r="D21" i="1"/>
  <c r="D19" i="1"/>
  <c r="D18" i="1"/>
  <c r="D17" i="1"/>
  <c r="D15" i="1"/>
  <c r="D14" i="1"/>
  <c r="D12" i="1"/>
  <c r="D10" i="1"/>
  <c r="D9" i="1"/>
  <c r="C20" i="1"/>
  <c r="C18" i="1"/>
  <c r="C16" i="1"/>
  <c r="C11" i="1"/>
  <c r="C8" i="1"/>
  <c r="B20" i="1"/>
  <c r="D20" i="1" s="1"/>
  <c r="B18" i="1"/>
  <c r="B16" i="1"/>
  <c r="B11" i="1"/>
  <c r="B8" i="1"/>
  <c r="E21" i="3" l="1"/>
  <c r="D16" i="1"/>
  <c r="D8" i="1"/>
  <c r="B22" i="1"/>
  <c r="C22" i="1"/>
  <c r="D21" i="4"/>
  <c r="D21" i="2"/>
  <c r="D22" i="1" l="1"/>
</calcChain>
</file>

<file path=xl/sharedStrings.xml><?xml version="1.0" encoding="utf-8"?>
<sst xmlns="http://schemas.openxmlformats.org/spreadsheetml/2006/main" count="242" uniqueCount="64">
  <si>
    <t>แผนงานบริหารงานทั่วไป</t>
  </si>
  <si>
    <t>งานบริหารงานทั่วไป</t>
  </si>
  <si>
    <t>งานบริหารงานคลัง</t>
  </si>
  <si>
    <t>รวม</t>
  </si>
  <si>
    <t>งบ</t>
  </si>
  <si>
    <t>10(1)</t>
  </si>
  <si>
    <t>รายจ่ายตามแผนงานและงบรายจ่าย</t>
  </si>
  <si>
    <t>องค์การบริหารส่วนตำบลกุดชุมแสง</t>
  </si>
  <si>
    <t>อำเภอหนองบัวแดง  จังหวัดชัยภูมิ</t>
  </si>
  <si>
    <t>งบบุคลากร</t>
  </si>
  <si>
    <t xml:space="preserve">     เงินเดือน (ฝ่ายการเมือง)</t>
  </si>
  <si>
    <t xml:space="preserve">     เงินเดือน (ฝ่ายประจำ)</t>
  </si>
  <si>
    <t>งบดำเนินงาน</t>
  </si>
  <si>
    <t xml:space="preserve">     ค่าตอบแทน</t>
  </si>
  <si>
    <t xml:space="preserve">     ค่าใช้สอย</t>
  </si>
  <si>
    <t xml:space="preserve">     ค่าวัสดุ</t>
  </si>
  <si>
    <t xml:space="preserve">     ค่าสาธารณูปโภค</t>
  </si>
  <si>
    <t>งบลงทุน</t>
  </si>
  <si>
    <t xml:space="preserve">     ค่าครุภัณฑ์</t>
  </si>
  <si>
    <t>งบรายจ่ายอื่น</t>
  </si>
  <si>
    <t xml:space="preserve">     รายจ่ายอื่น</t>
  </si>
  <si>
    <t>งบเงินอุดหนุน</t>
  </si>
  <si>
    <t xml:space="preserve">     เงินอุดหนุน</t>
  </si>
  <si>
    <t>10(2)</t>
  </si>
  <si>
    <t>แผนงานการรักษาความสงบภายใน</t>
  </si>
  <si>
    <t>งานบริหารงานทั่วไปเกี่ยวกับการรักษาความสงบภายใน</t>
  </si>
  <si>
    <t>งานป้องกันภัยฝ่ายพลเรือนและระงับอัคคีภัย</t>
  </si>
  <si>
    <t>10(3)</t>
  </si>
  <si>
    <t>แผนงานการศึกษา</t>
  </si>
  <si>
    <t>งานงานระดับก่อนวัยเรียนและประถมศึกษา</t>
  </si>
  <si>
    <t>งานศึกษาไม่กำหนดระดับ</t>
  </si>
  <si>
    <t>งานบริหารทั่วไปเกี่ยวกับการศึกษา</t>
  </si>
  <si>
    <t>10(4)</t>
  </si>
  <si>
    <t>แผนงานสาธารณสุข</t>
  </si>
  <si>
    <t>งานบริหารทั่วไปเกี่ยวกับสาธารณสุข</t>
  </si>
  <si>
    <t>งานบริการสาธารณสุขและงานสาธารณสุขอื่น</t>
  </si>
  <si>
    <t>10(5)</t>
  </si>
  <si>
    <t>แผนงานสังคมสงเคราะห์</t>
  </si>
  <si>
    <t>งานบริหารทั่วไปเกี่ยวกับสังคมสงเคราะห์</t>
  </si>
  <si>
    <t>งานสวัสดิการสังคมและสังคมสงเคราะห์</t>
  </si>
  <si>
    <t>แผนงานเคหะและชุมชน</t>
  </si>
  <si>
    <t>งานบริหารทั่วไปเกี่ยวกับเคหะและชุมชน</t>
  </si>
  <si>
    <t>10(6)</t>
  </si>
  <si>
    <t>10(7)</t>
  </si>
  <si>
    <t>แผนงานสร้างความเข้มแข็งให้ชุมชน</t>
  </si>
  <si>
    <t>งานส่งเสริมและสนับสนุนความเข้มแข็งให้ชุมชน</t>
  </si>
  <si>
    <t>10(8)</t>
  </si>
  <si>
    <t>แผนงานการศาสนาวัฒนธรรมและนันทนาการ</t>
  </si>
  <si>
    <t>งานกีฬาและนันทนาการ</t>
  </si>
  <si>
    <t>งานศาสนาวัฒนธรรมท้องถิ่น</t>
  </si>
  <si>
    <t>10(9)</t>
  </si>
  <si>
    <t>แผนงานอุตสาหกรรมและการโยธา</t>
  </si>
  <si>
    <t>งานโครงสร้างพื้นฐาน</t>
  </si>
  <si>
    <t xml:space="preserve">     ค่าที่ดินและสิ่งก่อสร้าง</t>
  </si>
  <si>
    <t>10(10)</t>
  </si>
  <si>
    <t>งานส่งเสริมการเกษตร</t>
  </si>
  <si>
    <t>แผนงานการเกษตร</t>
  </si>
  <si>
    <t>10(11)</t>
  </si>
  <si>
    <t>งบกลาง</t>
  </si>
  <si>
    <t>แผนงานงบกลาง</t>
  </si>
  <si>
    <t xml:space="preserve">     งบกลาง)</t>
  </si>
  <si>
    <t>งานไฟฟ้าถนน</t>
  </si>
  <si>
    <t xml:space="preserve"> </t>
  </si>
  <si>
    <t>ค่าที่ดินและสิ่งก่อสร้าง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</si>
</sst>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20"/>
      <color theme="1"/>
      <name val="TH SarabunPSK"/>
      <family val="2"/>
    </font>
    <font>
      <b/>
      <sz val="18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2" fillId="0" borderId="1" xfId="0" applyFont="1" applyBorder="1"/>
    <xf numFmtId="0" fontId="5" fillId="0" borderId="1" xfId="0" applyFont="1" applyBorder="1"/>
    <xf numFmtId="0" fontId="2" fillId="0" borderId="0" xfId="0" applyFont="1" applyAlignment="1">
      <alignment horizontal="right"/>
    </xf>
    <xf numFmtId="2" fontId="2" fillId="0" borderId="1" xfId="1" applyNumberFormat="1" applyFont="1" applyBorder="1"/>
    <xf numFmtId="2" fontId="5" fillId="0" borderId="1" xfId="1" applyNumberFormat="1" applyFont="1" applyBorder="1"/>
    <xf numFmtId="43" fontId="5" fillId="0" borderId="1" xfId="1" applyNumberFormat="1" applyFont="1" applyBorder="1" applyAlignment="1"/>
    <xf numFmtId="43" fontId="2" fillId="0" borderId="1" xfId="1" applyNumberFormat="1" applyFont="1" applyBorder="1"/>
    <xf numFmtId="43" fontId="5" fillId="0" borderId="1" xfId="1" applyNumberFormat="1" applyFont="1" applyBorder="1" applyAlignment="1">
      <alignment horizontal="left"/>
    </xf>
    <xf numFmtId="43" fontId="5" fillId="0" borderId="1" xfId="1" applyNumberFormat="1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3" fontId="5" fillId="0" borderId="1" xfId="1" applyFont="1" applyBorder="1"/>
    <xf numFmtId="43" fontId="2" fillId="0" borderId="1" xfId="1" applyFont="1" applyBorder="1"/>
    <xf numFmtId="43" fontId="5" fillId="0" borderId="1" xfId="1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2" fontId="5" fillId="0" borderId="1" xfId="1" applyNumberFormat="1" applyFont="1" applyBorder="1" applyAlignment="1">
      <alignment horizontal="right"/>
    </xf>
    <xf numFmtId="43" fontId="5" fillId="0" borderId="1" xfId="1" applyFont="1" applyBorder="1" applyAlignment="1">
      <alignment horizontal="right"/>
    </xf>
    <xf numFmtId="2" fontId="5" fillId="0" borderId="1" xfId="1" applyNumberFormat="1" applyFont="1" applyBorder="1" applyAlignment="1"/>
    <xf numFmtId="43" fontId="5" fillId="0" borderId="1" xfId="1" applyFont="1" applyBorder="1" applyAlignment="1"/>
    <xf numFmtId="43" fontId="0" fillId="0" borderId="0" xfId="0" applyNumberFormat="1"/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showWhiteSpace="0" view="pageLayout" topLeftCell="A16" zoomScale="145" zoomScaleNormal="130" zoomScalePageLayoutView="145" workbookViewId="0">
      <selection activeCell="D25" sqref="D25"/>
    </sheetView>
  </sheetViews>
  <sheetFormatPr defaultRowHeight="14.25" x14ac:dyDescent="0.2"/>
  <cols>
    <col min="1" max="1" width="24.75" customWidth="1"/>
    <col min="2" max="2" width="18.5" customWidth="1"/>
    <col min="3" max="3" width="19.375" customWidth="1"/>
    <col min="4" max="4" width="16.5" customWidth="1"/>
  </cols>
  <sheetData>
    <row r="1" spans="1:6" ht="24" x14ac:dyDescent="0.55000000000000004">
      <c r="D1" s="6" t="s">
        <v>5</v>
      </c>
      <c r="E1" s="1"/>
    </row>
    <row r="2" spans="1:6" ht="26.25" x14ac:dyDescent="0.4">
      <c r="A2" s="26" t="s">
        <v>6</v>
      </c>
      <c r="B2" s="26"/>
      <c r="C2" s="26"/>
      <c r="D2" s="26"/>
      <c r="E2" s="1"/>
      <c r="F2" s="1"/>
    </row>
    <row r="3" spans="1:6" ht="26.25" x14ac:dyDescent="0.4">
      <c r="A3" s="26" t="s">
        <v>7</v>
      </c>
      <c r="B3" s="26"/>
      <c r="C3" s="26"/>
      <c r="D3" s="26"/>
      <c r="E3" s="1"/>
      <c r="F3" s="1"/>
    </row>
    <row r="4" spans="1:6" ht="26.25" x14ac:dyDescent="0.4">
      <c r="A4" s="26" t="s">
        <v>8</v>
      </c>
      <c r="B4" s="26"/>
      <c r="C4" s="26"/>
      <c r="D4" s="26"/>
      <c r="E4" s="1"/>
      <c r="F4" s="1"/>
    </row>
    <row r="5" spans="1:6" ht="24" x14ac:dyDescent="0.55000000000000004">
      <c r="A5" s="1"/>
      <c r="B5" s="1"/>
      <c r="C5" s="1"/>
      <c r="D5" s="1"/>
      <c r="E5" s="1"/>
      <c r="F5" s="1"/>
    </row>
    <row r="6" spans="1:6" ht="23.25" x14ac:dyDescent="0.35">
      <c r="A6" s="2" t="s">
        <v>0</v>
      </c>
      <c r="B6" s="1"/>
      <c r="C6" s="1"/>
      <c r="D6" s="1"/>
      <c r="E6" s="1"/>
      <c r="F6" s="1"/>
    </row>
    <row r="7" spans="1:6" ht="21" x14ac:dyDescent="0.35">
      <c r="A7" s="3" t="s">
        <v>4</v>
      </c>
      <c r="B7" s="3" t="s">
        <v>1</v>
      </c>
      <c r="C7" s="3" t="s">
        <v>2</v>
      </c>
      <c r="D7" s="3" t="s">
        <v>3</v>
      </c>
      <c r="E7" s="1"/>
      <c r="F7" s="1"/>
    </row>
    <row r="8" spans="1:6" ht="21" x14ac:dyDescent="0.35">
      <c r="A8" s="5" t="s">
        <v>9</v>
      </c>
      <c r="B8" s="9">
        <f>B9+B10</f>
        <v>7360950</v>
      </c>
      <c r="C8" s="15">
        <f>C10+C9</f>
        <v>2218380</v>
      </c>
      <c r="D8" s="12">
        <f t="shared" ref="D8:D22" si="0">SUM(B8:C8)</f>
        <v>9579330</v>
      </c>
      <c r="E8" s="1"/>
      <c r="F8" s="1"/>
    </row>
    <row r="9" spans="1:6" ht="21" x14ac:dyDescent="0.35">
      <c r="A9" s="4" t="s">
        <v>10</v>
      </c>
      <c r="B9" s="10">
        <v>4051800</v>
      </c>
      <c r="C9" s="7">
        <v>0</v>
      </c>
      <c r="D9" s="10">
        <f t="shared" si="0"/>
        <v>4051800</v>
      </c>
      <c r="E9" s="1"/>
      <c r="F9" s="1"/>
    </row>
    <row r="10" spans="1:6" ht="21" x14ac:dyDescent="0.35">
      <c r="A10" s="4" t="s">
        <v>11</v>
      </c>
      <c r="B10" s="10">
        <v>3309150</v>
      </c>
      <c r="C10" s="16">
        <v>2218380</v>
      </c>
      <c r="D10" s="10">
        <f t="shared" si="0"/>
        <v>5527530</v>
      </c>
      <c r="E10" s="1"/>
      <c r="F10" s="1"/>
    </row>
    <row r="11" spans="1:6" ht="21" x14ac:dyDescent="0.35">
      <c r="A11" s="5" t="s">
        <v>12</v>
      </c>
      <c r="B11" s="11">
        <f>B12+B13+B14+B15</f>
        <v>4337600</v>
      </c>
      <c r="C11" s="15">
        <f>C12+C13+C14+C15</f>
        <v>1048800</v>
      </c>
      <c r="D11" s="12">
        <f>B11+C11</f>
        <v>5386400</v>
      </c>
      <c r="E11" s="1"/>
      <c r="F11" s="1"/>
    </row>
    <row r="12" spans="1:6" ht="21" x14ac:dyDescent="0.35">
      <c r="A12" s="4" t="s">
        <v>13</v>
      </c>
      <c r="B12" s="10">
        <v>643000</v>
      </c>
      <c r="C12" s="16">
        <v>200000</v>
      </c>
      <c r="D12" s="10">
        <f t="shared" si="0"/>
        <v>843000</v>
      </c>
      <c r="E12" s="1"/>
      <c r="F12" s="1"/>
    </row>
    <row r="13" spans="1:6" ht="21" x14ac:dyDescent="0.35">
      <c r="A13" s="4" t="s">
        <v>14</v>
      </c>
      <c r="B13" s="10">
        <v>2391400</v>
      </c>
      <c r="C13" s="16">
        <v>738800</v>
      </c>
      <c r="D13" s="10">
        <f>SUM(B13:C13)</f>
        <v>3130200</v>
      </c>
      <c r="E13" s="1"/>
      <c r="F13" s="1"/>
    </row>
    <row r="14" spans="1:6" ht="21" x14ac:dyDescent="0.35">
      <c r="A14" s="4" t="s">
        <v>15</v>
      </c>
      <c r="B14" s="10">
        <v>835200</v>
      </c>
      <c r="C14" s="16">
        <v>110000</v>
      </c>
      <c r="D14" s="10">
        <f t="shared" si="0"/>
        <v>945200</v>
      </c>
      <c r="E14" s="1"/>
      <c r="F14" s="1"/>
    </row>
    <row r="15" spans="1:6" ht="21" x14ac:dyDescent="0.35">
      <c r="A15" s="4" t="s">
        <v>16</v>
      </c>
      <c r="B15" s="10">
        <v>468000</v>
      </c>
      <c r="C15" s="7">
        <v>0</v>
      </c>
      <c r="D15" s="10">
        <f t="shared" si="0"/>
        <v>468000</v>
      </c>
      <c r="E15" s="1"/>
      <c r="F15" s="1"/>
    </row>
    <row r="16" spans="1:6" ht="21" x14ac:dyDescent="0.35">
      <c r="A16" s="5" t="s">
        <v>17</v>
      </c>
      <c r="B16" s="12">
        <f>B17</f>
        <v>59790</v>
      </c>
      <c r="C16" s="15">
        <f>C17</f>
        <v>43790</v>
      </c>
      <c r="D16" s="12">
        <f t="shared" si="0"/>
        <v>103580</v>
      </c>
      <c r="E16" s="1"/>
      <c r="F16" s="1"/>
    </row>
    <row r="17" spans="1:6" ht="21" x14ac:dyDescent="0.35">
      <c r="A17" s="4" t="s">
        <v>18</v>
      </c>
      <c r="B17" s="10">
        <v>59790</v>
      </c>
      <c r="C17" s="16">
        <v>43790</v>
      </c>
      <c r="D17" s="10">
        <f t="shared" si="0"/>
        <v>103580</v>
      </c>
      <c r="E17" s="1"/>
      <c r="F17" s="1"/>
    </row>
    <row r="18" spans="1:6" ht="21" x14ac:dyDescent="0.35">
      <c r="A18" s="5" t="s">
        <v>19</v>
      </c>
      <c r="B18" s="12">
        <f>B19</f>
        <v>20000</v>
      </c>
      <c r="C18" s="8">
        <f>C19</f>
        <v>0</v>
      </c>
      <c r="D18" s="12">
        <f t="shared" si="0"/>
        <v>20000</v>
      </c>
      <c r="E18" s="1"/>
      <c r="F18" s="1"/>
    </row>
    <row r="19" spans="1:6" ht="21" x14ac:dyDescent="0.35">
      <c r="A19" s="4" t="s">
        <v>20</v>
      </c>
      <c r="B19" s="10">
        <v>20000</v>
      </c>
      <c r="C19" s="7">
        <v>0</v>
      </c>
      <c r="D19" s="10">
        <f t="shared" si="0"/>
        <v>20000</v>
      </c>
      <c r="E19" s="1"/>
      <c r="F19" s="1"/>
    </row>
    <row r="20" spans="1:6" ht="21" x14ac:dyDescent="0.35">
      <c r="A20" s="5" t="s">
        <v>21</v>
      </c>
      <c r="B20" s="12">
        <f>B21</f>
        <v>140000</v>
      </c>
      <c r="C20" s="8">
        <f>C21</f>
        <v>0</v>
      </c>
      <c r="D20" s="12">
        <f t="shared" si="0"/>
        <v>140000</v>
      </c>
      <c r="E20" s="1"/>
      <c r="F20" s="1"/>
    </row>
    <row r="21" spans="1:6" ht="21" x14ac:dyDescent="0.35">
      <c r="A21" s="4" t="s">
        <v>22</v>
      </c>
      <c r="B21" s="10">
        <v>140000</v>
      </c>
      <c r="C21" s="7">
        <v>0</v>
      </c>
      <c r="D21" s="10">
        <f t="shared" si="0"/>
        <v>140000</v>
      </c>
      <c r="E21" s="1"/>
      <c r="F21" s="1"/>
    </row>
    <row r="22" spans="1:6" ht="21" x14ac:dyDescent="0.35">
      <c r="A22" s="3" t="s">
        <v>3</v>
      </c>
      <c r="B22" s="12">
        <f>B8+B11+B16+B18+B20</f>
        <v>11918340</v>
      </c>
      <c r="C22" s="15">
        <f>C8+C11+C16+C18+C20</f>
        <v>3310970</v>
      </c>
      <c r="D22" s="12">
        <f t="shared" si="0"/>
        <v>15229310</v>
      </c>
      <c r="E22" s="1"/>
      <c r="F22" s="1"/>
    </row>
    <row r="23" spans="1:6" ht="21" x14ac:dyDescent="0.35">
      <c r="A23" s="1"/>
      <c r="B23" s="1"/>
      <c r="C23" s="1"/>
      <c r="D23" s="1"/>
      <c r="E23" s="1"/>
      <c r="F23" s="1"/>
    </row>
    <row r="24" spans="1:6" ht="21" x14ac:dyDescent="0.35">
      <c r="A24" s="1"/>
      <c r="B24" s="1"/>
      <c r="C24" s="1"/>
      <c r="D24" s="1"/>
      <c r="E24" s="1"/>
      <c r="F24" s="1"/>
    </row>
    <row r="25" spans="1:6" ht="21" x14ac:dyDescent="0.35">
      <c r="A25" s="1"/>
      <c r="B25" s="1"/>
      <c r="C25" s="1"/>
      <c r="D25" s="1"/>
      <c r="E25" s="1"/>
      <c r="F25" s="1"/>
    </row>
    <row r="26" spans="1:6" ht="21" x14ac:dyDescent="0.35">
      <c r="A26" s="1"/>
      <c r="B26" s="1"/>
      <c r="C26" s="1"/>
      <c r="D26" s="1"/>
      <c r="E26" s="1"/>
      <c r="F26" s="1"/>
    </row>
    <row r="27" spans="1:6" ht="21" x14ac:dyDescent="0.35">
      <c r="A27" s="1"/>
      <c r="B27" s="1"/>
      <c r="C27" s="1"/>
      <c r="D27" s="1"/>
      <c r="E27" s="1"/>
      <c r="F27" s="1"/>
    </row>
    <row r="28" spans="1:6" ht="21" x14ac:dyDescent="0.35">
      <c r="A28" s="1"/>
      <c r="B28" s="1"/>
      <c r="C28" s="1"/>
      <c r="D28" s="1"/>
      <c r="E28" s="1"/>
      <c r="F28" s="1"/>
    </row>
    <row r="29" spans="1:6" ht="21" x14ac:dyDescent="0.35">
      <c r="A29" s="1"/>
      <c r="B29" s="1"/>
      <c r="C29" s="1"/>
      <c r="D29" s="1"/>
      <c r="E29" s="1"/>
      <c r="F29" s="1"/>
    </row>
    <row r="30" spans="1:6" ht="21" x14ac:dyDescent="0.35">
      <c r="A30" s="1"/>
      <c r="B30" s="1"/>
      <c r="C30" s="1"/>
      <c r="D30" s="1"/>
      <c r="E30" s="1"/>
      <c r="F30" s="1"/>
    </row>
    <row r="31" spans="1:6" ht="21" x14ac:dyDescent="0.35">
      <c r="A31" s="1"/>
      <c r="B31" s="1"/>
      <c r="C31" s="1"/>
      <c r="D31" s="1"/>
      <c r="E31" s="1"/>
      <c r="F31" s="1"/>
    </row>
    <row r="32" spans="1:6" ht="21" x14ac:dyDescent="0.35">
      <c r="A32" s="1"/>
      <c r="B32" s="1"/>
      <c r="C32" s="1"/>
      <c r="D32" s="1"/>
      <c r="E32" s="1"/>
      <c r="F32" s="1"/>
    </row>
    <row r="33" spans="1:6" ht="21" x14ac:dyDescent="0.35">
      <c r="A33" s="1"/>
      <c r="B33" s="1"/>
      <c r="C33" s="1"/>
      <c r="D33" s="1"/>
      <c r="E33" s="1"/>
      <c r="F33" s="1"/>
    </row>
    <row r="34" spans="1:6" ht="21" x14ac:dyDescent="0.35">
      <c r="A34" s="1"/>
      <c r="B34" s="1"/>
      <c r="C34" s="1"/>
      <c r="D34" s="1"/>
      <c r="E34" s="1"/>
      <c r="F34" s="1"/>
    </row>
    <row r="35" spans="1:6" ht="21" x14ac:dyDescent="0.35">
      <c r="A35" s="1"/>
      <c r="B35" s="1"/>
      <c r="C35" s="1"/>
      <c r="D35" s="1"/>
      <c r="E35" s="1"/>
      <c r="F35" s="1"/>
    </row>
    <row r="36" spans="1:6" ht="21" x14ac:dyDescent="0.35">
      <c r="A36" s="1"/>
      <c r="B36" s="1"/>
      <c r="C36" s="1"/>
      <c r="D36" s="1"/>
      <c r="E36" s="1"/>
      <c r="F36" s="1"/>
    </row>
    <row r="37" spans="1:6" ht="21" x14ac:dyDescent="0.35">
      <c r="A37" s="1"/>
      <c r="B37" s="1"/>
      <c r="C37" s="1"/>
      <c r="D37" s="1"/>
      <c r="E37" s="1"/>
      <c r="F37" s="1"/>
    </row>
    <row r="38" spans="1:6" ht="21" x14ac:dyDescent="0.35">
      <c r="A38" s="1"/>
      <c r="B38" s="1"/>
      <c r="C38" s="1"/>
      <c r="D38" s="1"/>
      <c r="E38" s="1"/>
      <c r="F38" s="1"/>
    </row>
    <row r="39" spans="1:6" ht="21" x14ac:dyDescent="0.35">
      <c r="A39" s="1"/>
      <c r="B39" s="1"/>
      <c r="C39" s="1"/>
      <c r="D39" s="1"/>
      <c r="E39" s="1"/>
      <c r="F39" s="1"/>
    </row>
    <row r="40" spans="1:6" ht="21" x14ac:dyDescent="0.35">
      <c r="A40" s="1"/>
      <c r="B40" s="1"/>
      <c r="C40" s="1"/>
      <c r="D40" s="1"/>
      <c r="E40" s="1"/>
      <c r="F40" s="1"/>
    </row>
    <row r="41" spans="1:6" ht="21" x14ac:dyDescent="0.35">
      <c r="A41" s="1"/>
      <c r="B41" s="1"/>
      <c r="C41" s="1"/>
      <c r="D41" s="1"/>
      <c r="E41" s="1"/>
      <c r="F41" s="1"/>
    </row>
    <row r="42" spans="1:6" ht="21" x14ac:dyDescent="0.35">
      <c r="A42" s="1"/>
      <c r="B42" s="1"/>
      <c r="C42" s="1"/>
      <c r="D42" s="1"/>
      <c r="E42" s="1"/>
      <c r="F42" s="1"/>
    </row>
    <row r="43" spans="1:6" ht="21" x14ac:dyDescent="0.35">
      <c r="A43" s="1"/>
      <c r="B43" s="1"/>
      <c r="C43" s="1"/>
      <c r="D43" s="1"/>
      <c r="E43" s="1"/>
      <c r="F43" s="1"/>
    </row>
    <row r="44" spans="1:6" ht="21" x14ac:dyDescent="0.35">
      <c r="A44" s="1"/>
      <c r="B44" s="1"/>
      <c r="C44" s="1"/>
      <c r="D44" s="1"/>
      <c r="E44" s="1"/>
      <c r="F44" s="1"/>
    </row>
    <row r="45" spans="1:6" ht="21" x14ac:dyDescent="0.35">
      <c r="A45" s="1"/>
      <c r="B45" s="1"/>
      <c r="C45" s="1"/>
      <c r="D45" s="1"/>
      <c r="E45" s="1"/>
      <c r="F45" s="1"/>
    </row>
    <row r="46" spans="1:6" ht="21" x14ac:dyDescent="0.35">
      <c r="A46" s="1"/>
      <c r="B46" s="1"/>
      <c r="C46" s="1"/>
      <c r="D46" s="1"/>
      <c r="E46" s="1"/>
      <c r="F46" s="1"/>
    </row>
    <row r="47" spans="1:6" ht="21" x14ac:dyDescent="0.35">
      <c r="A47" s="1"/>
      <c r="B47" s="1"/>
      <c r="C47" s="1"/>
      <c r="D47" s="1"/>
      <c r="E47" s="1"/>
      <c r="F47" s="1"/>
    </row>
    <row r="48" spans="1:6" ht="21" x14ac:dyDescent="0.35">
      <c r="A48" s="1"/>
      <c r="B48" s="1"/>
      <c r="C48" s="1"/>
      <c r="D48" s="1"/>
      <c r="E48" s="1"/>
      <c r="F48" s="1"/>
    </row>
    <row r="49" spans="1:6" ht="21" x14ac:dyDescent="0.35">
      <c r="A49" s="1"/>
      <c r="B49" s="1"/>
      <c r="C49" s="1"/>
      <c r="D49" s="1"/>
      <c r="E49" s="1"/>
      <c r="F49" s="1"/>
    </row>
    <row r="50" spans="1:6" ht="21" x14ac:dyDescent="0.35">
      <c r="A50" s="1"/>
      <c r="B50" s="1"/>
      <c r="C50" s="1"/>
      <c r="D50" s="1"/>
      <c r="E50" s="1"/>
      <c r="F50" s="1"/>
    </row>
    <row r="51" spans="1:6" ht="21" x14ac:dyDescent="0.35">
      <c r="A51" s="1"/>
      <c r="B51" s="1"/>
      <c r="C51" s="1"/>
      <c r="D51" s="1"/>
      <c r="E51" s="1"/>
      <c r="F51" s="1"/>
    </row>
    <row r="52" spans="1:6" ht="21" x14ac:dyDescent="0.35">
      <c r="A52" s="1"/>
      <c r="B52" s="1"/>
      <c r="C52" s="1"/>
      <c r="D52" s="1"/>
      <c r="E52" s="1"/>
      <c r="F52" s="1"/>
    </row>
    <row r="53" spans="1:6" ht="21" x14ac:dyDescent="0.35">
      <c r="A53" s="1"/>
      <c r="B53" s="1"/>
      <c r="C53" s="1"/>
      <c r="D53" s="1"/>
      <c r="E53" s="1"/>
      <c r="F53" s="1"/>
    </row>
    <row r="54" spans="1:6" ht="21" x14ac:dyDescent="0.35">
      <c r="A54" s="1"/>
      <c r="B54" s="1"/>
      <c r="C54" s="1"/>
      <c r="D54" s="1"/>
      <c r="E54" s="1"/>
      <c r="F54" s="1"/>
    </row>
    <row r="55" spans="1:6" ht="21" x14ac:dyDescent="0.35">
      <c r="A55" s="1"/>
      <c r="B55" s="1"/>
      <c r="C55" s="1"/>
      <c r="D55" s="1"/>
      <c r="E55" s="1"/>
      <c r="F55" s="1"/>
    </row>
    <row r="56" spans="1:6" ht="21" x14ac:dyDescent="0.35">
      <c r="A56" s="1"/>
      <c r="B56" s="1"/>
      <c r="C56" s="1"/>
      <c r="D56" s="1"/>
      <c r="E56" s="1"/>
      <c r="F56" s="1"/>
    </row>
    <row r="57" spans="1:6" ht="21" x14ac:dyDescent="0.35">
      <c r="A57" s="1"/>
      <c r="B57" s="1"/>
      <c r="C57" s="1"/>
      <c r="D57" s="1"/>
      <c r="E57" s="1"/>
      <c r="F57" s="1"/>
    </row>
    <row r="58" spans="1:6" ht="21" x14ac:dyDescent="0.35">
      <c r="A58" s="1"/>
      <c r="B58" s="1"/>
      <c r="C58" s="1"/>
      <c r="D58" s="1"/>
      <c r="E58" s="1"/>
      <c r="F58" s="1"/>
    </row>
    <row r="59" spans="1:6" ht="21" x14ac:dyDescent="0.35">
      <c r="A59" s="1"/>
      <c r="B59" s="1"/>
      <c r="C59" s="1"/>
      <c r="D59" s="1"/>
      <c r="E59" s="1"/>
      <c r="F59" s="1"/>
    </row>
    <row r="60" spans="1:6" ht="21" x14ac:dyDescent="0.35">
      <c r="A60" s="1"/>
      <c r="B60" s="1"/>
      <c r="C60" s="1"/>
      <c r="D60" s="1"/>
      <c r="E60" s="1"/>
      <c r="F60" s="1"/>
    </row>
    <row r="61" spans="1:6" ht="21" x14ac:dyDescent="0.35">
      <c r="A61" s="1"/>
      <c r="B61" s="1"/>
      <c r="C61" s="1"/>
      <c r="D61" s="1"/>
      <c r="E61" s="1"/>
      <c r="F61" s="1"/>
    </row>
    <row r="62" spans="1:6" ht="21" x14ac:dyDescent="0.35">
      <c r="A62" s="1"/>
      <c r="B62" s="1"/>
      <c r="C62" s="1"/>
      <c r="D62" s="1"/>
      <c r="E62" s="1"/>
      <c r="F62" s="1"/>
    </row>
    <row r="63" spans="1:6" ht="21" x14ac:dyDescent="0.35">
      <c r="A63" s="1"/>
      <c r="B63" s="1"/>
      <c r="C63" s="1"/>
      <c r="D63" s="1"/>
      <c r="E63" s="1"/>
      <c r="F63" s="1"/>
    </row>
    <row r="64" spans="1:6" ht="21" x14ac:dyDescent="0.35">
      <c r="A64" s="1"/>
      <c r="B64" s="1"/>
      <c r="C64" s="1"/>
      <c r="D64" s="1"/>
      <c r="E64" s="1"/>
      <c r="F64" s="1"/>
    </row>
    <row r="65" spans="1:6" ht="21" x14ac:dyDescent="0.35">
      <c r="A65" s="1"/>
      <c r="B65" s="1"/>
      <c r="C65" s="1"/>
      <c r="D65" s="1"/>
      <c r="E65" s="1"/>
      <c r="F65" s="1"/>
    </row>
  </sheetData>
  <mergeCells count="3">
    <mergeCell ref="A2:D2"/>
    <mergeCell ref="A3:D3"/>
    <mergeCell ref="A4:D4"/>
  </mergeCells>
  <pageMargins left="1.0629921259842521" right="0.39370078740157483" top="0.59055118110236227" bottom="0.74803149606299213" header="0.31496062992125984" footer="0.31496062992125984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zoomScale="115" zoomScaleNormal="115" workbookViewId="0">
      <selection activeCell="B14" sqref="B14"/>
    </sheetView>
  </sheetViews>
  <sheetFormatPr defaultRowHeight="14.25" x14ac:dyDescent="0.2"/>
  <cols>
    <col min="1" max="1" width="27.125" customWidth="1"/>
    <col min="2" max="2" width="27.75" customWidth="1"/>
    <col min="3" max="3" width="24.625" customWidth="1"/>
  </cols>
  <sheetData>
    <row r="1" spans="1:3" ht="24" x14ac:dyDescent="0.55000000000000004">
      <c r="C1" s="6" t="s">
        <v>54</v>
      </c>
    </row>
    <row r="2" spans="1:3" ht="26.25" x14ac:dyDescent="0.4">
      <c r="A2" s="26" t="s">
        <v>6</v>
      </c>
      <c r="B2" s="26"/>
      <c r="C2" s="26"/>
    </row>
    <row r="3" spans="1:3" ht="26.25" x14ac:dyDescent="0.4">
      <c r="A3" s="26" t="s">
        <v>7</v>
      </c>
      <c r="B3" s="26"/>
      <c r="C3" s="26"/>
    </row>
    <row r="4" spans="1:3" ht="26.25" x14ac:dyDescent="0.4">
      <c r="A4" s="26" t="s">
        <v>8</v>
      </c>
      <c r="B4" s="26"/>
      <c r="C4" s="26"/>
    </row>
    <row r="5" spans="1:3" ht="24" x14ac:dyDescent="0.55000000000000004">
      <c r="A5" s="1"/>
      <c r="B5" s="1"/>
      <c r="C5" s="1"/>
    </row>
    <row r="6" spans="1:3" ht="23.25" x14ac:dyDescent="0.35">
      <c r="A6" s="2" t="s">
        <v>56</v>
      </c>
      <c r="B6" s="1"/>
      <c r="C6" s="1"/>
    </row>
    <row r="7" spans="1:3" ht="21" x14ac:dyDescent="0.2">
      <c r="A7" s="18" t="s">
        <v>4</v>
      </c>
      <c r="B7" s="14" t="s">
        <v>55</v>
      </c>
      <c r="C7" s="18" t="s">
        <v>3</v>
      </c>
    </row>
    <row r="8" spans="1:3" ht="21" x14ac:dyDescent="0.35">
      <c r="A8" s="5" t="s">
        <v>9</v>
      </c>
      <c r="B8" s="24">
        <f>B9</f>
        <v>294520</v>
      </c>
      <c r="C8" s="15">
        <f t="shared" ref="C8:C15" si="0">SUM(B8:B8)</f>
        <v>294520</v>
      </c>
    </row>
    <row r="9" spans="1:3" ht="21" x14ac:dyDescent="0.35">
      <c r="A9" s="4" t="s">
        <v>11</v>
      </c>
      <c r="B9" s="16">
        <v>294520</v>
      </c>
      <c r="C9" s="16">
        <f t="shared" si="0"/>
        <v>294520</v>
      </c>
    </row>
    <row r="10" spans="1:3" ht="21" x14ac:dyDescent="0.35">
      <c r="A10" s="5" t="s">
        <v>12</v>
      </c>
      <c r="B10" s="22">
        <f>B11+B12+B13+B14</f>
        <v>366000</v>
      </c>
      <c r="C10" s="15">
        <f t="shared" si="0"/>
        <v>366000</v>
      </c>
    </row>
    <row r="11" spans="1:3" ht="21" x14ac:dyDescent="0.35">
      <c r="A11" s="4" t="s">
        <v>13</v>
      </c>
      <c r="B11" s="16">
        <v>36000</v>
      </c>
      <c r="C11" s="16">
        <f t="shared" si="0"/>
        <v>36000</v>
      </c>
    </row>
    <row r="12" spans="1:3" ht="21" x14ac:dyDescent="0.35">
      <c r="A12" s="4" t="s">
        <v>14</v>
      </c>
      <c r="B12" s="16">
        <v>315000</v>
      </c>
      <c r="C12" s="16">
        <f t="shared" si="0"/>
        <v>315000</v>
      </c>
    </row>
    <row r="13" spans="1:3" ht="21" x14ac:dyDescent="0.35">
      <c r="A13" s="4" t="s">
        <v>15</v>
      </c>
      <c r="B13" s="16">
        <v>15000</v>
      </c>
      <c r="C13" s="16">
        <f t="shared" si="0"/>
        <v>15000</v>
      </c>
    </row>
    <row r="14" spans="1:3" ht="21" x14ac:dyDescent="0.35">
      <c r="A14" s="4" t="s">
        <v>16</v>
      </c>
      <c r="B14" s="7">
        <v>0</v>
      </c>
      <c r="C14" s="7">
        <f t="shared" si="0"/>
        <v>0</v>
      </c>
    </row>
    <row r="15" spans="1:3" ht="21" x14ac:dyDescent="0.35">
      <c r="A15" s="5" t="s">
        <v>17</v>
      </c>
      <c r="B15" s="8">
        <f>B16</f>
        <v>0</v>
      </c>
      <c r="C15" s="8">
        <f t="shared" si="0"/>
        <v>0</v>
      </c>
    </row>
    <row r="16" spans="1:3" ht="21" x14ac:dyDescent="0.35">
      <c r="A16" s="4" t="s">
        <v>18</v>
      </c>
      <c r="B16" s="7">
        <v>0</v>
      </c>
      <c r="C16" s="7">
        <v>0</v>
      </c>
    </row>
    <row r="17" spans="1:3" ht="21" x14ac:dyDescent="0.35">
      <c r="A17" s="5" t="s">
        <v>19</v>
      </c>
      <c r="B17" s="8">
        <f>B18</f>
        <v>0</v>
      </c>
      <c r="C17" s="8">
        <f>SUM(B17:B17)</f>
        <v>0</v>
      </c>
    </row>
    <row r="18" spans="1:3" ht="21" x14ac:dyDescent="0.35">
      <c r="A18" s="4" t="s">
        <v>20</v>
      </c>
      <c r="B18" s="7">
        <v>0</v>
      </c>
      <c r="C18" s="7">
        <f>SUM(B18:B18)</f>
        <v>0</v>
      </c>
    </row>
    <row r="19" spans="1:3" ht="21" x14ac:dyDescent="0.35">
      <c r="A19" s="5" t="s">
        <v>21</v>
      </c>
      <c r="B19" s="8">
        <f>B20</f>
        <v>0</v>
      </c>
      <c r="C19" s="8">
        <f>SUM(B19:B19)</f>
        <v>0</v>
      </c>
    </row>
    <row r="20" spans="1:3" ht="21" x14ac:dyDescent="0.35">
      <c r="A20" s="4" t="s">
        <v>22</v>
      </c>
      <c r="B20" s="7">
        <v>0</v>
      </c>
      <c r="C20" s="7">
        <f>SUM(B20:B20)</f>
        <v>0</v>
      </c>
    </row>
    <row r="21" spans="1:3" ht="21" x14ac:dyDescent="0.35">
      <c r="A21" s="3" t="s">
        <v>3</v>
      </c>
      <c r="B21" s="12">
        <f>B8+B10+B15+B17+B19</f>
        <v>660520</v>
      </c>
      <c r="C21" s="15">
        <f>SUM(B21:B21)</f>
        <v>660520</v>
      </c>
    </row>
    <row r="22" spans="1:3" ht="24" x14ac:dyDescent="0.55000000000000004">
      <c r="A22" s="1"/>
      <c r="B22" s="1"/>
      <c r="C22" s="1"/>
    </row>
  </sheetData>
  <mergeCells count="3">
    <mergeCell ref="A2:C2"/>
    <mergeCell ref="A3:C3"/>
    <mergeCell ref="A4:C4"/>
  </mergeCells>
  <pageMargins left="1.1811023622047245" right="0.11811023622047245" top="0.59055118110236227" bottom="0.74803149606299213" header="0.31496062992125984" footer="0.31496062992125984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E15" sqref="E15"/>
    </sheetView>
  </sheetViews>
  <sheetFormatPr defaultRowHeight="14.25" x14ac:dyDescent="0.2"/>
  <cols>
    <col min="1" max="1" width="31.75" customWidth="1"/>
    <col min="2" max="2" width="29.25" customWidth="1"/>
    <col min="3" max="3" width="19.5" customWidth="1"/>
  </cols>
  <sheetData>
    <row r="1" spans="1:3" ht="24" x14ac:dyDescent="0.55000000000000004">
      <c r="C1" s="6" t="s">
        <v>57</v>
      </c>
    </row>
    <row r="2" spans="1:3" ht="26.25" x14ac:dyDescent="0.4">
      <c r="A2" s="26" t="s">
        <v>6</v>
      </c>
      <c r="B2" s="26"/>
      <c r="C2" s="26"/>
    </row>
    <row r="3" spans="1:3" ht="26.25" x14ac:dyDescent="0.4">
      <c r="A3" s="26" t="s">
        <v>7</v>
      </c>
      <c r="B3" s="26"/>
      <c r="C3" s="26"/>
    </row>
    <row r="4" spans="1:3" ht="26.25" x14ac:dyDescent="0.4">
      <c r="A4" s="26" t="s">
        <v>8</v>
      </c>
      <c r="B4" s="26"/>
      <c r="C4" s="26"/>
    </row>
    <row r="5" spans="1:3" ht="24" x14ac:dyDescent="0.55000000000000004">
      <c r="A5" s="1"/>
      <c r="B5" s="1"/>
      <c r="C5" s="1"/>
    </row>
    <row r="6" spans="1:3" ht="23.25" x14ac:dyDescent="0.35">
      <c r="A6" s="2" t="s">
        <v>59</v>
      </c>
      <c r="B6" s="1"/>
      <c r="C6" s="1"/>
    </row>
    <row r="7" spans="1:3" ht="23.25" customHeight="1" x14ac:dyDescent="0.2">
      <c r="A7" s="18" t="s">
        <v>4</v>
      </c>
      <c r="B7" s="14" t="s">
        <v>58</v>
      </c>
      <c r="C7" s="18" t="s">
        <v>3</v>
      </c>
    </row>
    <row r="8" spans="1:3" ht="21" x14ac:dyDescent="0.35">
      <c r="A8" s="5" t="s">
        <v>58</v>
      </c>
      <c r="B8" s="24">
        <f>B9</f>
        <v>26473490</v>
      </c>
      <c r="C8" s="15">
        <f>SUM(B8:B8)</f>
        <v>26473490</v>
      </c>
    </row>
    <row r="9" spans="1:3" ht="21" x14ac:dyDescent="0.35">
      <c r="A9" s="4" t="s">
        <v>60</v>
      </c>
      <c r="B9" s="16">
        <v>26473490</v>
      </c>
      <c r="C9" s="16">
        <f>SUM(B9:B9)</f>
        <v>26473490</v>
      </c>
    </row>
    <row r="10" spans="1:3" ht="21" x14ac:dyDescent="0.35">
      <c r="A10" s="3" t="s">
        <v>3</v>
      </c>
      <c r="B10" s="12">
        <f>B8</f>
        <v>26473490</v>
      </c>
      <c r="C10" s="15">
        <f>SUM(B10:B10)</f>
        <v>26473490</v>
      </c>
    </row>
  </sheetData>
  <mergeCells count="3">
    <mergeCell ref="A2:C2"/>
    <mergeCell ref="A3:C3"/>
    <mergeCell ref="A4:C4"/>
  </mergeCells>
  <pageMargins left="1.1811023622047245" right="0.11811023622047245" top="0.59055118110236227" bottom="0.74803149606299213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opLeftCell="A13" zoomScale="130" zoomScaleNormal="130" workbookViewId="0">
      <selection activeCell="G14" sqref="G14"/>
    </sheetView>
  </sheetViews>
  <sheetFormatPr defaultRowHeight="14.25" x14ac:dyDescent="0.2"/>
  <cols>
    <col min="1" max="1" width="19.625" customWidth="1"/>
    <col min="2" max="2" width="23.375" customWidth="1"/>
    <col min="3" max="3" width="21.75" customWidth="1"/>
    <col min="4" max="4" width="16.5" customWidth="1"/>
  </cols>
  <sheetData>
    <row r="1" spans="1:4" ht="24" x14ac:dyDescent="0.55000000000000004">
      <c r="D1" s="6" t="s">
        <v>23</v>
      </c>
    </row>
    <row r="2" spans="1:4" ht="26.25" x14ac:dyDescent="0.4">
      <c r="A2" s="26" t="s">
        <v>6</v>
      </c>
      <c r="B2" s="26"/>
      <c r="C2" s="26"/>
      <c r="D2" s="26"/>
    </row>
    <row r="3" spans="1:4" ht="26.25" x14ac:dyDescent="0.4">
      <c r="A3" s="26" t="s">
        <v>7</v>
      </c>
      <c r="B3" s="26"/>
      <c r="C3" s="26"/>
      <c r="D3" s="26"/>
    </row>
    <row r="4" spans="1:4" ht="26.25" x14ac:dyDescent="0.4">
      <c r="A4" s="26" t="s">
        <v>8</v>
      </c>
      <c r="B4" s="26"/>
      <c r="C4" s="26"/>
      <c r="D4" s="26"/>
    </row>
    <row r="5" spans="1:4" ht="24" x14ac:dyDescent="0.55000000000000004">
      <c r="A5" s="1"/>
      <c r="B5" s="1"/>
      <c r="C5" s="1"/>
      <c r="D5" s="1"/>
    </row>
    <row r="6" spans="1:4" ht="23.25" x14ac:dyDescent="0.35">
      <c r="A6" s="2" t="s">
        <v>24</v>
      </c>
      <c r="B6" s="1"/>
      <c r="C6" s="1"/>
      <c r="D6" s="1"/>
    </row>
    <row r="7" spans="1:4" ht="42" x14ac:dyDescent="0.35">
      <c r="A7" s="18" t="s">
        <v>4</v>
      </c>
      <c r="B7" s="14" t="s">
        <v>25</v>
      </c>
      <c r="C7" s="13" t="s">
        <v>26</v>
      </c>
      <c r="D7" s="18" t="s">
        <v>3</v>
      </c>
    </row>
    <row r="8" spans="1:4" ht="21" x14ac:dyDescent="0.35">
      <c r="A8" s="5" t="s">
        <v>9</v>
      </c>
      <c r="B8" s="9">
        <f>B9</f>
        <v>206080</v>
      </c>
      <c r="C8" s="15">
        <f>C9</f>
        <v>570180</v>
      </c>
      <c r="D8" s="15">
        <f t="shared" ref="D8:D20" si="0">SUM(B8:C8)</f>
        <v>776260</v>
      </c>
    </row>
    <row r="9" spans="1:4" ht="21" x14ac:dyDescent="0.35">
      <c r="A9" s="4" t="s">
        <v>11</v>
      </c>
      <c r="B9" s="16">
        <v>206080</v>
      </c>
      <c r="C9" s="16">
        <v>570180</v>
      </c>
      <c r="D9" s="16">
        <f t="shared" si="0"/>
        <v>776260</v>
      </c>
    </row>
    <row r="10" spans="1:4" ht="21" x14ac:dyDescent="0.35">
      <c r="A10" s="5" t="s">
        <v>12</v>
      </c>
      <c r="B10" s="17">
        <f>B11+B12+B13+B14</f>
        <v>515600</v>
      </c>
      <c r="C10" s="15">
        <f>C11+C12+C13+C14</f>
        <v>92000</v>
      </c>
      <c r="D10" s="15">
        <f t="shared" si="0"/>
        <v>607600</v>
      </c>
    </row>
    <row r="11" spans="1:4" ht="21" x14ac:dyDescent="0.35">
      <c r="A11" s="4" t="s">
        <v>13</v>
      </c>
      <c r="B11" s="16">
        <v>227600</v>
      </c>
      <c r="C11" s="7">
        <v>0</v>
      </c>
      <c r="D11" s="16">
        <f t="shared" si="0"/>
        <v>227600</v>
      </c>
    </row>
    <row r="12" spans="1:4" ht="21" x14ac:dyDescent="0.35">
      <c r="A12" s="4" t="s">
        <v>14</v>
      </c>
      <c r="B12" s="16">
        <v>270000</v>
      </c>
      <c r="C12" s="16">
        <v>92000</v>
      </c>
      <c r="D12" s="16">
        <f t="shared" si="0"/>
        <v>362000</v>
      </c>
    </row>
    <row r="13" spans="1:4" ht="21" x14ac:dyDescent="0.35">
      <c r="A13" s="4" t="s">
        <v>15</v>
      </c>
      <c r="B13" s="16">
        <v>18000</v>
      </c>
      <c r="C13" s="7">
        <v>0</v>
      </c>
      <c r="D13" s="16">
        <f t="shared" si="0"/>
        <v>18000</v>
      </c>
    </row>
    <row r="14" spans="1:4" ht="21" x14ac:dyDescent="0.35">
      <c r="A14" s="4" t="s">
        <v>16</v>
      </c>
      <c r="B14" s="7">
        <v>0</v>
      </c>
      <c r="C14" s="7">
        <v>0</v>
      </c>
      <c r="D14" s="7">
        <f t="shared" si="0"/>
        <v>0</v>
      </c>
    </row>
    <row r="15" spans="1:4" ht="21" x14ac:dyDescent="0.35">
      <c r="A15" s="5" t="s">
        <v>17</v>
      </c>
      <c r="B15" s="8">
        <v>0</v>
      </c>
      <c r="C15" s="8">
        <v>0</v>
      </c>
      <c r="D15" s="8">
        <f t="shared" si="0"/>
        <v>0</v>
      </c>
    </row>
    <row r="16" spans="1:4" ht="21" x14ac:dyDescent="0.35">
      <c r="A16" s="4" t="s">
        <v>18</v>
      </c>
      <c r="B16" s="7">
        <v>0</v>
      </c>
      <c r="C16" s="7">
        <v>0</v>
      </c>
      <c r="D16" s="7">
        <f t="shared" si="0"/>
        <v>0</v>
      </c>
    </row>
    <row r="17" spans="1:4" ht="21" x14ac:dyDescent="0.35">
      <c r="A17" s="5" t="s">
        <v>19</v>
      </c>
      <c r="B17" s="8">
        <f>B18</f>
        <v>0</v>
      </c>
      <c r="C17" s="8">
        <f>C18</f>
        <v>0</v>
      </c>
      <c r="D17" s="8">
        <f t="shared" si="0"/>
        <v>0</v>
      </c>
    </row>
    <row r="18" spans="1:4" ht="21" x14ac:dyDescent="0.35">
      <c r="A18" s="4" t="s">
        <v>20</v>
      </c>
      <c r="B18" s="7">
        <v>0</v>
      </c>
      <c r="C18" s="7">
        <v>0</v>
      </c>
      <c r="D18" s="7">
        <f t="shared" si="0"/>
        <v>0</v>
      </c>
    </row>
    <row r="19" spans="1:4" ht="21" x14ac:dyDescent="0.35">
      <c r="A19" s="5" t="s">
        <v>21</v>
      </c>
      <c r="B19" s="8">
        <f>B20</f>
        <v>0</v>
      </c>
      <c r="C19" s="8">
        <f>C20</f>
        <v>0</v>
      </c>
      <c r="D19" s="8">
        <f t="shared" si="0"/>
        <v>0</v>
      </c>
    </row>
    <row r="20" spans="1:4" ht="21" x14ac:dyDescent="0.35">
      <c r="A20" s="4" t="s">
        <v>22</v>
      </c>
      <c r="B20" s="7">
        <v>0</v>
      </c>
      <c r="C20" s="7">
        <v>0</v>
      </c>
      <c r="D20" s="7">
        <f t="shared" si="0"/>
        <v>0</v>
      </c>
    </row>
    <row r="21" spans="1:4" ht="21" x14ac:dyDescent="0.35">
      <c r="A21" s="3" t="s">
        <v>3</v>
      </c>
      <c r="B21" s="12">
        <f>B8+B10+B15+B17+B19</f>
        <v>721680</v>
      </c>
      <c r="C21" s="15">
        <f>C8+C10+C15+C17+C19</f>
        <v>662180</v>
      </c>
      <c r="D21" s="15">
        <f t="shared" ref="D21" si="1">SUM(B21:C21)</f>
        <v>1383860</v>
      </c>
    </row>
    <row r="22" spans="1:4" ht="21" x14ac:dyDescent="0.35">
      <c r="A22" s="1"/>
      <c r="B22" s="1"/>
      <c r="C22" s="1"/>
      <c r="D22" s="1"/>
    </row>
    <row r="23" spans="1:4" ht="21" x14ac:dyDescent="0.35">
      <c r="A23" s="1"/>
      <c r="B23" s="1"/>
      <c r="C23" s="1"/>
      <c r="D23" s="1"/>
    </row>
    <row r="24" spans="1:4" ht="21" x14ac:dyDescent="0.35">
      <c r="A24" s="1"/>
      <c r="B24" s="1"/>
      <c r="C24" s="1"/>
      <c r="D24" s="1"/>
    </row>
    <row r="25" spans="1:4" ht="21" x14ac:dyDescent="0.35">
      <c r="A25" s="1"/>
      <c r="B25" s="1"/>
      <c r="C25" s="1"/>
      <c r="D25" s="1"/>
    </row>
    <row r="26" spans="1:4" ht="21" x14ac:dyDescent="0.35">
      <c r="A26" s="1"/>
      <c r="B26" s="1"/>
      <c r="C26" s="1"/>
      <c r="D26" s="1"/>
    </row>
    <row r="27" spans="1:4" ht="21" x14ac:dyDescent="0.35">
      <c r="A27" s="1"/>
      <c r="B27" s="1"/>
      <c r="C27" s="1"/>
      <c r="D27" s="1"/>
    </row>
    <row r="28" spans="1:4" ht="21" x14ac:dyDescent="0.35">
      <c r="A28" s="1"/>
      <c r="B28" s="1"/>
      <c r="C28" s="1"/>
      <c r="D28" s="1"/>
    </row>
    <row r="29" spans="1:4" ht="21" x14ac:dyDescent="0.35">
      <c r="A29" s="1"/>
      <c r="B29" s="1"/>
      <c r="C29" s="1"/>
      <c r="D29" s="1"/>
    </row>
    <row r="30" spans="1:4" ht="21" x14ac:dyDescent="0.35">
      <c r="A30" s="1"/>
      <c r="B30" s="1"/>
      <c r="C30" s="1"/>
      <c r="D30" s="1"/>
    </row>
    <row r="31" spans="1:4" ht="21" x14ac:dyDescent="0.35">
      <c r="A31" s="1"/>
      <c r="B31" s="1"/>
      <c r="C31" s="1"/>
      <c r="D31" s="1"/>
    </row>
    <row r="32" spans="1:4" ht="21" x14ac:dyDescent="0.35">
      <c r="A32" s="1"/>
      <c r="B32" s="1"/>
      <c r="C32" s="1"/>
      <c r="D32" s="1"/>
    </row>
    <row r="33" spans="1:4" ht="21" x14ac:dyDescent="0.35">
      <c r="A33" s="1"/>
      <c r="B33" s="1"/>
      <c r="C33" s="1"/>
      <c r="D33" s="1"/>
    </row>
    <row r="34" spans="1:4" ht="21" x14ac:dyDescent="0.35">
      <c r="A34" s="1"/>
      <c r="B34" s="1"/>
      <c r="C34" s="1"/>
      <c r="D34" s="1"/>
    </row>
    <row r="35" spans="1:4" ht="21" x14ac:dyDescent="0.35">
      <c r="A35" s="1"/>
      <c r="B35" s="1"/>
      <c r="C35" s="1"/>
      <c r="D35" s="1"/>
    </row>
    <row r="36" spans="1:4" ht="21" x14ac:dyDescent="0.35">
      <c r="A36" s="1"/>
      <c r="B36" s="1"/>
      <c r="C36" s="1"/>
      <c r="D36" s="1"/>
    </row>
    <row r="37" spans="1:4" ht="21" x14ac:dyDescent="0.35">
      <c r="A37" s="1"/>
      <c r="B37" s="1"/>
      <c r="C37" s="1"/>
      <c r="D37" s="1"/>
    </row>
    <row r="38" spans="1:4" ht="21" x14ac:dyDescent="0.35">
      <c r="A38" s="1"/>
      <c r="B38" s="1"/>
      <c r="C38" s="1"/>
      <c r="D38" s="1"/>
    </row>
    <row r="39" spans="1:4" ht="21" x14ac:dyDescent="0.35">
      <c r="A39" s="1"/>
      <c r="B39" s="1"/>
      <c r="C39" s="1"/>
      <c r="D39" s="1"/>
    </row>
    <row r="40" spans="1:4" ht="21" x14ac:dyDescent="0.35">
      <c r="A40" s="1"/>
      <c r="B40" s="1"/>
      <c r="C40" s="1"/>
      <c r="D40" s="1"/>
    </row>
    <row r="41" spans="1:4" ht="21" x14ac:dyDescent="0.35">
      <c r="A41" s="1"/>
      <c r="B41" s="1"/>
      <c r="C41" s="1"/>
      <c r="D41" s="1"/>
    </row>
    <row r="42" spans="1:4" ht="21" x14ac:dyDescent="0.35">
      <c r="A42" s="1"/>
      <c r="B42" s="1"/>
      <c r="C42" s="1"/>
      <c r="D42" s="1"/>
    </row>
    <row r="43" spans="1:4" ht="21" x14ac:dyDescent="0.35">
      <c r="A43" s="1"/>
      <c r="B43" s="1"/>
      <c r="C43" s="1"/>
      <c r="D43" s="1"/>
    </row>
    <row r="44" spans="1:4" ht="21" x14ac:dyDescent="0.35">
      <c r="A44" s="1"/>
      <c r="B44" s="1"/>
      <c r="C44" s="1"/>
      <c r="D44" s="1"/>
    </row>
    <row r="45" spans="1:4" ht="21" x14ac:dyDescent="0.35">
      <c r="A45" s="1"/>
      <c r="B45" s="1"/>
      <c r="C45" s="1"/>
      <c r="D45" s="1"/>
    </row>
    <row r="46" spans="1:4" ht="21" x14ac:dyDescent="0.35">
      <c r="A46" s="1"/>
      <c r="B46" s="1"/>
      <c r="C46" s="1"/>
      <c r="D46" s="1"/>
    </row>
  </sheetData>
  <mergeCells count="3">
    <mergeCell ref="A2:D2"/>
    <mergeCell ref="A3:D3"/>
    <mergeCell ref="A4:D4"/>
  </mergeCells>
  <pageMargins left="1.0629921259842521" right="0.11811023622047245" top="0.59055118110236227" bottom="0.74803149606299213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zoomScale="130" zoomScaleNormal="130" workbookViewId="0">
      <selection activeCell="I6" sqref="I6"/>
    </sheetView>
  </sheetViews>
  <sheetFormatPr defaultRowHeight="14.25" x14ac:dyDescent="0.2"/>
  <cols>
    <col min="1" max="1" width="22.25" customWidth="1"/>
    <col min="2" max="2" width="19.5" customWidth="1"/>
    <col min="3" max="3" width="20.375" customWidth="1"/>
    <col min="4" max="4" width="14.625" hidden="1" customWidth="1"/>
    <col min="5" max="5" width="14.375" customWidth="1"/>
  </cols>
  <sheetData>
    <row r="1" spans="1:5" ht="27.75" customHeight="1" x14ac:dyDescent="0.55000000000000004">
      <c r="E1" s="6" t="s">
        <v>27</v>
      </c>
    </row>
    <row r="2" spans="1:5" ht="26.25" x14ac:dyDescent="0.4">
      <c r="A2" s="26" t="s">
        <v>6</v>
      </c>
      <c r="B2" s="26"/>
      <c r="C2" s="26"/>
      <c r="D2" s="26"/>
      <c r="E2" s="26"/>
    </row>
    <row r="3" spans="1:5" ht="26.25" x14ac:dyDescent="0.4">
      <c r="A3" s="26" t="s">
        <v>7</v>
      </c>
      <c r="B3" s="26"/>
      <c r="C3" s="26"/>
      <c r="D3" s="26"/>
      <c r="E3" s="26"/>
    </row>
    <row r="4" spans="1:5" ht="26.25" x14ac:dyDescent="0.4">
      <c r="A4" s="26" t="s">
        <v>8</v>
      </c>
      <c r="B4" s="26"/>
      <c r="C4" s="26"/>
      <c r="D4" s="26"/>
      <c r="E4" s="26"/>
    </row>
    <row r="5" spans="1:5" ht="24" x14ac:dyDescent="0.55000000000000004">
      <c r="A5" s="1"/>
      <c r="B5" s="1"/>
      <c r="C5" s="1"/>
      <c r="D5" s="1"/>
      <c r="E5" s="1"/>
    </row>
    <row r="6" spans="1:5" ht="23.25" x14ac:dyDescent="0.35">
      <c r="A6" s="2" t="s">
        <v>28</v>
      </c>
      <c r="B6" s="1"/>
      <c r="C6" s="1"/>
      <c r="D6" s="1"/>
      <c r="E6" s="1"/>
    </row>
    <row r="7" spans="1:5" ht="42" x14ac:dyDescent="0.2">
      <c r="A7" s="19" t="s">
        <v>4</v>
      </c>
      <c r="B7" s="20" t="s">
        <v>31</v>
      </c>
      <c r="C7" s="20" t="s">
        <v>29</v>
      </c>
      <c r="D7" s="20" t="s">
        <v>30</v>
      </c>
      <c r="E7" s="19" t="s">
        <v>3</v>
      </c>
    </row>
    <row r="8" spans="1:5" ht="21" x14ac:dyDescent="0.35">
      <c r="A8" s="5" t="s">
        <v>9</v>
      </c>
      <c r="B8" s="9">
        <f>B9</f>
        <v>893470</v>
      </c>
      <c r="C8" s="15">
        <f>C9</f>
        <v>2676660</v>
      </c>
      <c r="D8" s="8">
        <f>D9</f>
        <v>0</v>
      </c>
      <c r="E8" s="15">
        <f t="shared" ref="E8:E21" si="0">SUM(B8:D8)</f>
        <v>3570130</v>
      </c>
    </row>
    <row r="9" spans="1:5" ht="21" x14ac:dyDescent="0.35">
      <c r="A9" s="4" t="s">
        <v>11</v>
      </c>
      <c r="B9" s="16">
        <v>893470</v>
      </c>
      <c r="C9" s="16">
        <v>2676660</v>
      </c>
      <c r="D9" s="7">
        <v>0</v>
      </c>
      <c r="E9" s="16">
        <f t="shared" si="0"/>
        <v>3570130</v>
      </c>
    </row>
    <row r="10" spans="1:5" ht="21" x14ac:dyDescent="0.35">
      <c r="A10" s="5" t="s">
        <v>12</v>
      </c>
      <c r="B10" s="17">
        <f>B11+B12+B13+B14</f>
        <v>1012800</v>
      </c>
      <c r="C10" s="15">
        <f>C11+C12+C13+C14</f>
        <v>4023030</v>
      </c>
      <c r="D10" s="8">
        <f>D11+D12+D13+D14</f>
        <v>0</v>
      </c>
      <c r="E10" s="15">
        <f t="shared" si="0"/>
        <v>5035830</v>
      </c>
    </row>
    <row r="11" spans="1:5" ht="21" x14ac:dyDescent="0.35">
      <c r="A11" s="4" t="s">
        <v>13</v>
      </c>
      <c r="B11" s="16">
        <v>58000</v>
      </c>
      <c r="C11" s="16">
        <v>20000</v>
      </c>
      <c r="D11" s="7">
        <v>0</v>
      </c>
      <c r="E11" s="16">
        <f t="shared" si="0"/>
        <v>78000</v>
      </c>
    </row>
    <row r="12" spans="1:5" ht="21" x14ac:dyDescent="0.35">
      <c r="A12" s="4" t="s">
        <v>14</v>
      </c>
      <c r="B12" s="16">
        <v>814800</v>
      </c>
      <c r="C12" s="16">
        <v>1632930</v>
      </c>
      <c r="D12" s="7">
        <v>0</v>
      </c>
      <c r="E12" s="16">
        <f t="shared" si="0"/>
        <v>2447730</v>
      </c>
    </row>
    <row r="13" spans="1:5" ht="21" x14ac:dyDescent="0.35">
      <c r="A13" s="4" t="s">
        <v>15</v>
      </c>
      <c r="B13" s="16">
        <v>100000</v>
      </c>
      <c r="C13" s="16">
        <v>2370100</v>
      </c>
      <c r="D13" s="7">
        <v>0</v>
      </c>
      <c r="E13" s="16">
        <f t="shared" si="0"/>
        <v>2470100</v>
      </c>
    </row>
    <row r="14" spans="1:5" ht="21" x14ac:dyDescent="0.35">
      <c r="A14" s="4" t="s">
        <v>16</v>
      </c>
      <c r="B14" s="16">
        <v>40000</v>
      </c>
      <c r="C14" s="7">
        <v>0</v>
      </c>
      <c r="D14" s="7">
        <v>0</v>
      </c>
      <c r="E14" s="7">
        <f t="shared" si="0"/>
        <v>40000</v>
      </c>
    </row>
    <row r="15" spans="1:5" ht="21" x14ac:dyDescent="0.35">
      <c r="A15" s="5" t="s">
        <v>17</v>
      </c>
      <c r="B15" s="15">
        <f>B16</f>
        <v>51300</v>
      </c>
      <c r="C15" s="8">
        <f>C16</f>
        <v>0</v>
      </c>
      <c r="D15" s="8">
        <f>D16</f>
        <v>0</v>
      </c>
      <c r="E15" s="15">
        <f t="shared" si="0"/>
        <v>51300</v>
      </c>
    </row>
    <row r="16" spans="1:5" ht="21" x14ac:dyDescent="0.35">
      <c r="A16" s="4" t="s">
        <v>18</v>
      </c>
      <c r="B16" s="16">
        <v>51300</v>
      </c>
      <c r="C16" s="7">
        <v>0</v>
      </c>
      <c r="D16" s="7">
        <v>0</v>
      </c>
      <c r="E16" s="16">
        <f t="shared" si="0"/>
        <v>51300</v>
      </c>
    </row>
    <row r="17" spans="1:5" ht="21" x14ac:dyDescent="0.35">
      <c r="A17" s="5" t="s">
        <v>19</v>
      </c>
      <c r="B17" s="8">
        <f>B18</f>
        <v>0</v>
      </c>
      <c r="C17" s="8">
        <f>C18</f>
        <v>0</v>
      </c>
      <c r="D17" s="8">
        <f>D18</f>
        <v>0</v>
      </c>
      <c r="E17" s="8">
        <f t="shared" si="0"/>
        <v>0</v>
      </c>
    </row>
    <row r="18" spans="1:5" ht="21" x14ac:dyDescent="0.35">
      <c r="A18" s="4" t="s">
        <v>20</v>
      </c>
      <c r="B18" s="7">
        <v>0</v>
      </c>
      <c r="C18" s="7">
        <v>0</v>
      </c>
      <c r="D18" s="7">
        <v>0</v>
      </c>
      <c r="E18" s="7">
        <f t="shared" si="0"/>
        <v>0</v>
      </c>
    </row>
    <row r="19" spans="1:5" ht="21" x14ac:dyDescent="0.35">
      <c r="A19" s="5" t="s">
        <v>21</v>
      </c>
      <c r="B19" s="8">
        <f>B20</f>
        <v>0</v>
      </c>
      <c r="C19" s="15">
        <f>C20</f>
        <v>3824000</v>
      </c>
      <c r="D19" s="8">
        <v>0</v>
      </c>
      <c r="E19" s="15">
        <f t="shared" si="0"/>
        <v>3824000</v>
      </c>
    </row>
    <row r="20" spans="1:5" ht="21" x14ac:dyDescent="0.35">
      <c r="A20" s="4" t="s">
        <v>22</v>
      </c>
      <c r="B20" s="7">
        <v>0</v>
      </c>
      <c r="C20" s="16">
        <v>3824000</v>
      </c>
      <c r="D20" s="7">
        <v>0</v>
      </c>
      <c r="E20" s="16">
        <f t="shared" si="0"/>
        <v>3824000</v>
      </c>
    </row>
    <row r="21" spans="1:5" ht="21" x14ac:dyDescent="0.35">
      <c r="A21" s="3" t="s">
        <v>3</v>
      </c>
      <c r="B21" s="12">
        <f>B8+B10+B15+B17+B19</f>
        <v>1957570</v>
      </c>
      <c r="C21" s="15">
        <f>C8+C10+C15+C17+C19</f>
        <v>10523690</v>
      </c>
      <c r="D21" s="8">
        <f>D8+D10+D15+D17+D19</f>
        <v>0</v>
      </c>
      <c r="E21" s="15">
        <f t="shared" si="0"/>
        <v>12481260</v>
      </c>
    </row>
    <row r="22" spans="1:5" ht="21" x14ac:dyDescent="0.35">
      <c r="A22" s="1"/>
      <c r="B22" s="1"/>
      <c r="C22" s="1"/>
      <c r="D22" s="1"/>
      <c r="E22" s="1"/>
    </row>
    <row r="23" spans="1:5" ht="21" x14ac:dyDescent="0.35">
      <c r="A23" s="1"/>
      <c r="B23" s="1"/>
      <c r="C23" s="1"/>
      <c r="D23" s="1"/>
      <c r="E23" s="1"/>
    </row>
    <row r="24" spans="1:5" ht="21" x14ac:dyDescent="0.35">
      <c r="A24" s="1"/>
      <c r="B24" s="1"/>
      <c r="C24" s="1"/>
      <c r="D24" s="1"/>
      <c r="E24" s="1"/>
    </row>
    <row r="25" spans="1:5" ht="21" x14ac:dyDescent="0.35">
      <c r="A25" s="1"/>
      <c r="B25" s="1"/>
      <c r="C25" s="1"/>
      <c r="D25" s="1"/>
      <c r="E25" s="1"/>
    </row>
    <row r="26" spans="1:5" ht="21" x14ac:dyDescent="0.35">
      <c r="A26" s="1"/>
      <c r="B26" s="1"/>
      <c r="C26" s="1"/>
      <c r="D26" s="1"/>
      <c r="E26" s="1"/>
    </row>
  </sheetData>
  <mergeCells count="3">
    <mergeCell ref="A2:E2"/>
    <mergeCell ref="A3:E3"/>
    <mergeCell ref="A4:E4"/>
  </mergeCells>
  <pageMargins left="0.98425196850393704" right="0.39370078740157483" top="0.59055118110236227" bottom="0.74803149606299213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A13" zoomScale="130" zoomScaleNormal="130" workbookViewId="0">
      <selection activeCell="C21" sqref="C21"/>
    </sheetView>
  </sheetViews>
  <sheetFormatPr defaultRowHeight="14.25" x14ac:dyDescent="0.2"/>
  <cols>
    <col min="1" max="1" width="24.875" customWidth="1"/>
    <col min="2" max="2" width="18.5" customWidth="1"/>
    <col min="3" max="3" width="19.375" customWidth="1"/>
    <col min="4" max="4" width="16.5" customWidth="1"/>
  </cols>
  <sheetData>
    <row r="1" spans="1:4" ht="24" x14ac:dyDescent="0.55000000000000004">
      <c r="D1" s="6" t="s">
        <v>32</v>
      </c>
    </row>
    <row r="2" spans="1:4" ht="26.25" x14ac:dyDescent="0.4">
      <c r="A2" s="26" t="s">
        <v>6</v>
      </c>
      <c r="B2" s="26"/>
      <c r="C2" s="26"/>
      <c r="D2" s="26"/>
    </row>
    <row r="3" spans="1:4" ht="26.25" x14ac:dyDescent="0.4">
      <c r="A3" s="26" t="s">
        <v>7</v>
      </c>
      <c r="B3" s="26"/>
      <c r="C3" s="26"/>
      <c r="D3" s="26"/>
    </row>
    <row r="4" spans="1:4" ht="26.25" x14ac:dyDescent="0.4">
      <c r="A4" s="26" t="s">
        <v>8</v>
      </c>
      <c r="B4" s="26"/>
      <c r="C4" s="26"/>
      <c r="D4" s="26"/>
    </row>
    <row r="5" spans="1:4" ht="24" x14ac:dyDescent="0.55000000000000004">
      <c r="A5" s="1"/>
      <c r="B5" s="1"/>
      <c r="C5" s="1"/>
      <c r="D5" s="1"/>
    </row>
    <row r="6" spans="1:4" ht="23.25" x14ac:dyDescent="0.35">
      <c r="A6" s="2" t="s">
        <v>33</v>
      </c>
      <c r="B6" s="1"/>
      <c r="C6" s="1"/>
      <c r="D6" s="1"/>
    </row>
    <row r="7" spans="1:4" ht="50.25" customHeight="1" x14ac:dyDescent="0.2">
      <c r="A7" s="18" t="s">
        <v>4</v>
      </c>
      <c r="B7" s="20" t="s">
        <v>34</v>
      </c>
      <c r="C7" s="20" t="s">
        <v>35</v>
      </c>
      <c r="D7" s="18" t="s">
        <v>3</v>
      </c>
    </row>
    <row r="8" spans="1:4" ht="21" x14ac:dyDescent="0.35">
      <c r="A8" s="5" t="s">
        <v>9</v>
      </c>
      <c r="B8" s="9">
        <f>B9</f>
        <v>1728040</v>
      </c>
      <c r="C8" s="8">
        <f>C9</f>
        <v>0</v>
      </c>
      <c r="D8" s="15">
        <f t="shared" ref="D8:D20" si="0">SUM(B8:C8)</f>
        <v>1728040</v>
      </c>
    </row>
    <row r="9" spans="1:4" ht="21" x14ac:dyDescent="0.35">
      <c r="A9" s="4" t="s">
        <v>11</v>
      </c>
      <c r="B9" s="16">
        <v>1728040</v>
      </c>
      <c r="C9" s="7">
        <v>0</v>
      </c>
      <c r="D9" s="16">
        <f t="shared" si="0"/>
        <v>1728040</v>
      </c>
    </row>
    <row r="10" spans="1:4" ht="21" x14ac:dyDescent="0.35">
      <c r="A10" s="5" t="s">
        <v>12</v>
      </c>
      <c r="B10" s="21">
        <f>B11+B12+B13+B14</f>
        <v>0</v>
      </c>
      <c r="C10" s="15">
        <f>C11+C12+C13+C14</f>
        <v>755000</v>
      </c>
      <c r="D10" s="15">
        <f t="shared" si="0"/>
        <v>755000</v>
      </c>
    </row>
    <row r="11" spans="1:4" ht="21" x14ac:dyDescent="0.35">
      <c r="A11" s="4" t="s">
        <v>13</v>
      </c>
      <c r="B11" s="7">
        <v>0</v>
      </c>
      <c r="C11" s="16">
        <v>42000</v>
      </c>
      <c r="D11" s="16">
        <f t="shared" si="0"/>
        <v>42000</v>
      </c>
    </row>
    <row r="12" spans="1:4" ht="21" x14ac:dyDescent="0.35">
      <c r="A12" s="4" t="s">
        <v>14</v>
      </c>
      <c r="B12" s="7">
        <v>0</v>
      </c>
      <c r="C12" s="16">
        <v>479000</v>
      </c>
      <c r="D12" s="16">
        <f t="shared" si="0"/>
        <v>479000</v>
      </c>
    </row>
    <row r="13" spans="1:4" ht="21" x14ac:dyDescent="0.35">
      <c r="A13" s="4" t="s">
        <v>15</v>
      </c>
      <c r="B13" s="7">
        <v>0</v>
      </c>
      <c r="C13" s="16">
        <v>234000</v>
      </c>
      <c r="D13" s="16">
        <f t="shared" si="0"/>
        <v>234000</v>
      </c>
    </row>
    <row r="14" spans="1:4" ht="21" x14ac:dyDescent="0.35">
      <c r="A14" s="4" t="s">
        <v>16</v>
      </c>
      <c r="B14" s="7">
        <v>0</v>
      </c>
      <c r="C14" s="7">
        <v>0</v>
      </c>
      <c r="D14" s="7">
        <f t="shared" si="0"/>
        <v>0</v>
      </c>
    </row>
    <row r="15" spans="1:4" ht="21" x14ac:dyDescent="0.35">
      <c r="A15" s="5" t="s">
        <v>17</v>
      </c>
      <c r="B15" s="8">
        <f>B16</f>
        <v>0</v>
      </c>
      <c r="C15" s="8">
        <f>C16</f>
        <v>0</v>
      </c>
      <c r="D15" s="8">
        <f t="shared" si="0"/>
        <v>0</v>
      </c>
    </row>
    <row r="16" spans="1:4" ht="21" x14ac:dyDescent="0.35">
      <c r="A16" s="4" t="s">
        <v>18</v>
      </c>
      <c r="B16" s="7">
        <v>0</v>
      </c>
      <c r="C16" s="7">
        <v>0</v>
      </c>
      <c r="D16" s="7">
        <f t="shared" si="0"/>
        <v>0</v>
      </c>
    </row>
    <row r="17" spans="1:4" ht="21" x14ac:dyDescent="0.35">
      <c r="A17" s="5" t="s">
        <v>19</v>
      </c>
      <c r="B17" s="8">
        <f>B18</f>
        <v>0</v>
      </c>
      <c r="C17" s="8">
        <f>C18</f>
        <v>0</v>
      </c>
      <c r="D17" s="8">
        <f t="shared" si="0"/>
        <v>0</v>
      </c>
    </row>
    <row r="18" spans="1:4" ht="21" x14ac:dyDescent="0.35">
      <c r="A18" s="4" t="s">
        <v>20</v>
      </c>
      <c r="B18" s="7">
        <v>0</v>
      </c>
      <c r="C18" s="7">
        <v>0</v>
      </c>
      <c r="D18" s="7">
        <f t="shared" si="0"/>
        <v>0</v>
      </c>
    </row>
    <row r="19" spans="1:4" ht="21" x14ac:dyDescent="0.35">
      <c r="A19" s="5" t="s">
        <v>21</v>
      </c>
      <c r="B19" s="8">
        <f>B20</f>
        <v>0</v>
      </c>
      <c r="C19" s="15">
        <f>C20</f>
        <v>660000</v>
      </c>
      <c r="D19" s="15">
        <f t="shared" si="0"/>
        <v>660000</v>
      </c>
    </row>
    <row r="20" spans="1:4" ht="21" x14ac:dyDescent="0.35">
      <c r="A20" s="4" t="s">
        <v>22</v>
      </c>
      <c r="B20" s="7">
        <v>0</v>
      </c>
      <c r="C20" s="16">
        <v>660000</v>
      </c>
      <c r="D20" s="16">
        <f t="shared" si="0"/>
        <v>660000</v>
      </c>
    </row>
    <row r="21" spans="1:4" ht="21" x14ac:dyDescent="0.35">
      <c r="A21" s="3" t="s">
        <v>3</v>
      </c>
      <c r="B21" s="12">
        <f>B8+B10+B15+B17+B19</f>
        <v>1728040</v>
      </c>
      <c r="C21" s="15">
        <f>C8+C10+C15+C17+C19</f>
        <v>1415000</v>
      </c>
      <c r="D21" s="15">
        <f t="shared" ref="D21" si="1">SUM(B21:C21)</f>
        <v>3143040</v>
      </c>
    </row>
    <row r="22" spans="1:4" ht="21" x14ac:dyDescent="0.35">
      <c r="A22" s="1"/>
      <c r="B22" s="1"/>
      <c r="C22" s="1"/>
      <c r="D22" s="1"/>
    </row>
    <row r="23" spans="1:4" ht="21" x14ac:dyDescent="0.35">
      <c r="A23" s="1"/>
      <c r="B23" s="1"/>
      <c r="C23" s="1"/>
      <c r="D23" s="1"/>
    </row>
    <row r="24" spans="1:4" ht="21" x14ac:dyDescent="0.35">
      <c r="A24" s="1"/>
      <c r="B24" s="1"/>
      <c r="C24" s="1"/>
      <c r="D24" s="1"/>
    </row>
    <row r="25" spans="1:4" ht="21" x14ac:dyDescent="0.35">
      <c r="A25" s="1"/>
      <c r="B25" s="1"/>
      <c r="C25" s="1"/>
      <c r="D25" s="1"/>
    </row>
    <row r="26" spans="1:4" ht="21" x14ac:dyDescent="0.35">
      <c r="A26" s="1"/>
      <c r="B26" s="1"/>
      <c r="C26" s="1"/>
      <c r="D26" s="1"/>
    </row>
  </sheetData>
  <mergeCells count="3">
    <mergeCell ref="A2:D2"/>
    <mergeCell ref="A3:D3"/>
    <mergeCell ref="A4:D4"/>
  </mergeCells>
  <pageMargins left="1.1811023622047245" right="0.19685039370078741" top="0.59055118110236227" bottom="0.74803149606299213" header="0.31496062992125984" footer="0.31496062992125984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opLeftCell="A7" zoomScale="130" zoomScaleNormal="130" workbookViewId="0">
      <selection activeCell="F7" sqref="F7"/>
    </sheetView>
  </sheetViews>
  <sheetFormatPr defaultRowHeight="14.25" x14ac:dyDescent="0.2"/>
  <cols>
    <col min="1" max="1" width="24.75" customWidth="1"/>
    <col min="2" max="2" width="30.375" customWidth="1"/>
    <col min="3" max="3" width="19.375" hidden="1" customWidth="1"/>
    <col min="4" max="4" width="20.375" customWidth="1"/>
  </cols>
  <sheetData>
    <row r="1" spans="1:4" ht="24" x14ac:dyDescent="0.55000000000000004">
      <c r="D1" s="6" t="s">
        <v>36</v>
      </c>
    </row>
    <row r="2" spans="1:4" ht="26.25" x14ac:dyDescent="0.4">
      <c r="A2" s="26" t="s">
        <v>6</v>
      </c>
      <c r="B2" s="26"/>
      <c r="C2" s="26"/>
      <c r="D2" s="26"/>
    </row>
    <row r="3" spans="1:4" ht="26.25" x14ac:dyDescent="0.4">
      <c r="A3" s="26" t="s">
        <v>7</v>
      </c>
      <c r="B3" s="26"/>
      <c r="C3" s="26"/>
      <c r="D3" s="26"/>
    </row>
    <row r="4" spans="1:4" ht="26.25" x14ac:dyDescent="0.4">
      <c r="A4" s="26" t="s">
        <v>8</v>
      </c>
      <c r="B4" s="26"/>
      <c r="C4" s="26"/>
      <c r="D4" s="26"/>
    </row>
    <row r="5" spans="1:4" ht="24" x14ac:dyDescent="0.55000000000000004">
      <c r="A5" s="1"/>
      <c r="B5" s="1"/>
      <c r="C5" s="1"/>
      <c r="D5" s="1"/>
    </row>
    <row r="6" spans="1:4" ht="23.25" x14ac:dyDescent="0.35">
      <c r="A6" s="2" t="s">
        <v>37</v>
      </c>
      <c r="B6" s="1"/>
      <c r="C6" s="1"/>
      <c r="D6" s="1"/>
    </row>
    <row r="7" spans="1:4" ht="48" customHeight="1" x14ac:dyDescent="0.2">
      <c r="A7" s="18" t="s">
        <v>4</v>
      </c>
      <c r="B7" s="20" t="s">
        <v>38</v>
      </c>
      <c r="C7" s="20" t="s">
        <v>39</v>
      </c>
      <c r="D7" s="18" t="s">
        <v>3</v>
      </c>
    </row>
    <row r="8" spans="1:4" ht="21" x14ac:dyDescent="0.35">
      <c r="A8" s="5" t="s">
        <v>9</v>
      </c>
      <c r="B8" s="9">
        <f>B9</f>
        <v>985480</v>
      </c>
      <c r="C8" s="8">
        <f>C9</f>
        <v>0</v>
      </c>
      <c r="D8" s="15">
        <f t="shared" ref="D8:D15" si="0">SUM(B8:C8)</f>
        <v>985480</v>
      </c>
    </row>
    <row r="9" spans="1:4" ht="21" x14ac:dyDescent="0.35">
      <c r="A9" s="4" t="s">
        <v>11</v>
      </c>
      <c r="B9" s="16">
        <v>985480</v>
      </c>
      <c r="C9" s="7">
        <v>0</v>
      </c>
      <c r="D9" s="16">
        <f t="shared" si="0"/>
        <v>985480</v>
      </c>
    </row>
    <row r="10" spans="1:4" ht="21" x14ac:dyDescent="0.35">
      <c r="A10" s="5" t="s">
        <v>12</v>
      </c>
      <c r="B10" s="22">
        <f>B11+B12+B13+B14</f>
        <v>167000</v>
      </c>
      <c r="C10" s="8">
        <v>0</v>
      </c>
      <c r="D10" s="15">
        <f t="shared" si="0"/>
        <v>167000</v>
      </c>
    </row>
    <row r="11" spans="1:4" ht="21" x14ac:dyDescent="0.35">
      <c r="A11" s="4" t="s">
        <v>13</v>
      </c>
      <c r="B11" s="16">
        <v>52000</v>
      </c>
      <c r="C11" s="7">
        <v>0</v>
      </c>
      <c r="D11" s="16">
        <f t="shared" si="0"/>
        <v>52000</v>
      </c>
    </row>
    <row r="12" spans="1:4" ht="21" x14ac:dyDescent="0.35">
      <c r="A12" s="4" t="s">
        <v>14</v>
      </c>
      <c r="B12" s="16">
        <v>105000</v>
      </c>
      <c r="C12" s="7">
        <v>0</v>
      </c>
      <c r="D12" s="16">
        <f t="shared" si="0"/>
        <v>105000</v>
      </c>
    </row>
    <row r="13" spans="1:4" ht="21" x14ac:dyDescent="0.35">
      <c r="A13" s="4" t="s">
        <v>15</v>
      </c>
      <c r="B13" s="16">
        <v>10000</v>
      </c>
      <c r="C13" s="7">
        <v>0</v>
      </c>
      <c r="D13" s="16">
        <f t="shared" si="0"/>
        <v>10000</v>
      </c>
    </row>
    <row r="14" spans="1:4" ht="21" x14ac:dyDescent="0.35">
      <c r="A14" s="4" t="s">
        <v>16</v>
      </c>
      <c r="B14" s="7">
        <v>0</v>
      </c>
      <c r="C14" s="7">
        <v>0</v>
      </c>
      <c r="D14" s="7">
        <f t="shared" si="0"/>
        <v>0</v>
      </c>
    </row>
    <row r="15" spans="1:4" ht="21" x14ac:dyDescent="0.35">
      <c r="A15" s="5" t="s">
        <v>17</v>
      </c>
      <c r="B15" s="15">
        <f>B16</f>
        <v>41700</v>
      </c>
      <c r="C15" s="8">
        <f>C16</f>
        <v>0</v>
      </c>
      <c r="D15" s="8">
        <f t="shared" si="0"/>
        <v>41700</v>
      </c>
    </row>
    <row r="16" spans="1:4" ht="21" x14ac:dyDescent="0.35">
      <c r="A16" s="4" t="s">
        <v>18</v>
      </c>
      <c r="B16" s="16">
        <v>41700</v>
      </c>
      <c r="C16" s="7">
        <v>0</v>
      </c>
      <c r="D16" s="7">
        <v>0</v>
      </c>
    </row>
    <row r="17" spans="1:4" ht="21" x14ac:dyDescent="0.35">
      <c r="A17" s="5" t="s">
        <v>19</v>
      </c>
      <c r="B17" s="8">
        <f>B18</f>
        <v>0</v>
      </c>
      <c r="C17" s="8">
        <f>C18</f>
        <v>0</v>
      </c>
      <c r="D17" s="8">
        <f>SUM(B17:C17)</f>
        <v>0</v>
      </c>
    </row>
    <row r="18" spans="1:4" ht="21" x14ac:dyDescent="0.35">
      <c r="A18" s="4" t="s">
        <v>20</v>
      </c>
      <c r="B18" s="7">
        <v>0</v>
      </c>
      <c r="C18" s="7">
        <v>0</v>
      </c>
      <c r="D18" s="7">
        <f>SUM(B18:C18)</f>
        <v>0</v>
      </c>
    </row>
    <row r="19" spans="1:4" ht="21" x14ac:dyDescent="0.35">
      <c r="A19" s="5" t="s">
        <v>21</v>
      </c>
      <c r="B19" s="8">
        <f>B20</f>
        <v>0</v>
      </c>
      <c r="C19" s="8">
        <v>0</v>
      </c>
      <c r="D19" s="8">
        <f>SUM(B19:C19)</f>
        <v>0</v>
      </c>
    </row>
    <row r="20" spans="1:4" ht="21" x14ac:dyDescent="0.35">
      <c r="A20" s="4" t="s">
        <v>22</v>
      </c>
      <c r="B20" s="7">
        <v>0</v>
      </c>
      <c r="C20" s="7">
        <v>0</v>
      </c>
      <c r="D20" s="7">
        <f>SUM(B20:C20)</f>
        <v>0</v>
      </c>
    </row>
    <row r="21" spans="1:4" ht="21" x14ac:dyDescent="0.35">
      <c r="A21" s="3" t="s">
        <v>3</v>
      </c>
      <c r="B21" s="12">
        <f>B8+B10+B15+B17+B19</f>
        <v>1194180</v>
      </c>
      <c r="C21" s="8">
        <f>C8+C10+C15+C17+C19</f>
        <v>0</v>
      </c>
      <c r="D21" s="15">
        <f t="shared" ref="D21" si="1">SUM(B21:C21)</f>
        <v>1194180</v>
      </c>
    </row>
    <row r="22" spans="1:4" ht="21" x14ac:dyDescent="0.35">
      <c r="A22" s="1"/>
      <c r="B22" s="1"/>
      <c r="C22" s="1"/>
      <c r="D22" s="1"/>
    </row>
  </sheetData>
  <mergeCells count="3">
    <mergeCell ref="A2:D2"/>
    <mergeCell ref="A3:D3"/>
    <mergeCell ref="A4:D4"/>
  </mergeCells>
  <pageMargins left="1.1811023622047245" right="0.11811023622047245" top="0.59055118110236227" bottom="0.74803149606299213" header="0.31496062992125984" footer="0.31496062992125984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opLeftCell="A10" zoomScale="130" zoomScaleNormal="130" workbookViewId="0">
      <selection activeCell="D25" sqref="D25"/>
    </sheetView>
  </sheetViews>
  <sheetFormatPr defaultRowHeight="14.25" x14ac:dyDescent="0.2"/>
  <cols>
    <col min="1" max="1" width="20.75" customWidth="1"/>
    <col min="2" max="2" width="30.375" customWidth="1"/>
    <col min="3" max="3" width="14.375" customWidth="1"/>
    <col min="4" max="4" width="14.75" customWidth="1"/>
  </cols>
  <sheetData>
    <row r="1" spans="1:8" ht="24" x14ac:dyDescent="0.55000000000000004">
      <c r="D1" s="6" t="s">
        <v>42</v>
      </c>
    </row>
    <row r="2" spans="1:8" ht="26.25" x14ac:dyDescent="0.4">
      <c r="A2" s="26" t="s">
        <v>6</v>
      </c>
      <c r="B2" s="26"/>
      <c r="C2" s="26"/>
      <c r="D2" s="26"/>
    </row>
    <row r="3" spans="1:8" ht="26.25" x14ac:dyDescent="0.4">
      <c r="A3" s="26" t="s">
        <v>7</v>
      </c>
      <c r="B3" s="26"/>
      <c r="C3" s="26"/>
      <c r="D3" s="26"/>
    </row>
    <row r="4" spans="1:8" ht="26.25" x14ac:dyDescent="0.4">
      <c r="A4" s="26" t="s">
        <v>8</v>
      </c>
      <c r="B4" s="26"/>
      <c r="C4" s="26"/>
      <c r="D4" s="26"/>
    </row>
    <row r="5" spans="1:8" ht="24" x14ac:dyDescent="0.55000000000000004">
      <c r="A5" s="1"/>
      <c r="B5" s="1"/>
      <c r="C5" s="1"/>
      <c r="D5" s="1"/>
      <c r="H5" t="s">
        <v>62</v>
      </c>
    </row>
    <row r="6" spans="1:8" ht="23.25" x14ac:dyDescent="0.35">
      <c r="A6" s="2" t="s">
        <v>40</v>
      </c>
      <c r="B6" s="1"/>
      <c r="C6" s="1"/>
      <c r="D6" s="1"/>
    </row>
    <row r="7" spans="1:8" ht="42" customHeight="1" x14ac:dyDescent="0.2">
      <c r="A7" s="18" t="s">
        <v>4</v>
      </c>
      <c r="B7" s="14" t="s">
        <v>41</v>
      </c>
      <c r="C7" s="14" t="s">
        <v>61</v>
      </c>
      <c r="D7" s="18" t="s">
        <v>3</v>
      </c>
    </row>
    <row r="8" spans="1:8" ht="21" x14ac:dyDescent="0.35">
      <c r="A8" s="5" t="s">
        <v>9</v>
      </c>
      <c r="B8" s="9">
        <f>B9</f>
        <v>1281690</v>
      </c>
      <c r="C8" s="23">
        <f>C9</f>
        <v>0</v>
      </c>
      <c r="D8" s="15">
        <f t="shared" ref="D8:D15" si="0">SUM(B8:B8)</f>
        <v>1281690</v>
      </c>
    </row>
    <row r="9" spans="1:8" ht="21" x14ac:dyDescent="0.35">
      <c r="A9" s="4" t="s">
        <v>11</v>
      </c>
      <c r="B9" s="16">
        <v>1281690</v>
      </c>
      <c r="C9" s="7">
        <v>0</v>
      </c>
      <c r="D9" s="16">
        <f t="shared" si="0"/>
        <v>1281690</v>
      </c>
    </row>
    <row r="10" spans="1:8" ht="21" x14ac:dyDescent="0.35">
      <c r="A10" s="5" t="s">
        <v>12</v>
      </c>
      <c r="B10" s="22">
        <f>B11+B12+B13+B14</f>
        <v>1345000</v>
      </c>
      <c r="C10" s="21">
        <v>0</v>
      </c>
      <c r="D10" s="15">
        <f t="shared" si="0"/>
        <v>1345000</v>
      </c>
    </row>
    <row r="11" spans="1:8" ht="21" x14ac:dyDescent="0.35">
      <c r="A11" s="4" t="s">
        <v>13</v>
      </c>
      <c r="B11" s="16">
        <v>47000</v>
      </c>
      <c r="C11" s="7">
        <v>0</v>
      </c>
      <c r="D11" s="16">
        <f t="shared" si="0"/>
        <v>47000</v>
      </c>
    </row>
    <row r="12" spans="1:8" ht="21" x14ac:dyDescent="0.35">
      <c r="A12" s="4" t="s">
        <v>14</v>
      </c>
      <c r="B12" s="16">
        <v>1048000</v>
      </c>
      <c r="C12" s="7">
        <f>+C13+C14</f>
        <v>0</v>
      </c>
      <c r="D12" s="16">
        <f t="shared" si="0"/>
        <v>1048000</v>
      </c>
    </row>
    <row r="13" spans="1:8" ht="21" x14ac:dyDescent="0.35">
      <c r="A13" s="4" t="s">
        <v>15</v>
      </c>
      <c r="B13" s="16">
        <v>250000</v>
      </c>
      <c r="C13" s="7">
        <v>0</v>
      </c>
      <c r="D13" s="16">
        <f t="shared" si="0"/>
        <v>250000</v>
      </c>
    </row>
    <row r="14" spans="1:8" ht="21" x14ac:dyDescent="0.35">
      <c r="A14" s="4" t="s">
        <v>16</v>
      </c>
      <c r="B14" s="7">
        <v>0</v>
      </c>
      <c r="C14" s="7">
        <v>0</v>
      </c>
      <c r="D14" s="7">
        <f t="shared" si="0"/>
        <v>0</v>
      </c>
    </row>
    <row r="15" spans="1:8" ht="21" x14ac:dyDescent="0.35">
      <c r="A15" s="5" t="s">
        <v>17</v>
      </c>
      <c r="B15" s="15">
        <f>B16+B17</f>
        <v>93300</v>
      </c>
      <c r="C15" s="8">
        <f>C16</f>
        <v>0</v>
      </c>
      <c r="D15" s="15">
        <f t="shared" si="0"/>
        <v>93300</v>
      </c>
    </row>
    <row r="16" spans="1:8" ht="21" x14ac:dyDescent="0.35">
      <c r="A16" s="4" t="s">
        <v>18</v>
      </c>
      <c r="B16" s="16">
        <v>63300</v>
      </c>
      <c r="C16" s="7">
        <v>0</v>
      </c>
      <c r="D16" s="7">
        <v>0</v>
      </c>
    </row>
    <row r="17" spans="1:4" ht="21" x14ac:dyDescent="0.35">
      <c r="A17" s="4" t="s">
        <v>63</v>
      </c>
      <c r="B17" s="16">
        <v>30000</v>
      </c>
      <c r="C17" s="7">
        <v>0</v>
      </c>
      <c r="D17" s="7">
        <v>0</v>
      </c>
    </row>
    <row r="18" spans="1:4" ht="21" x14ac:dyDescent="0.35">
      <c r="A18" s="5" t="s">
        <v>19</v>
      </c>
      <c r="B18" s="8">
        <f>B19</f>
        <v>0</v>
      </c>
      <c r="C18" s="8">
        <f>C19</f>
        <v>0</v>
      </c>
      <c r="D18" s="8">
        <f>SUM(B18:B18)</f>
        <v>0</v>
      </c>
    </row>
    <row r="19" spans="1:4" ht="21" x14ac:dyDescent="0.35">
      <c r="A19" s="4" t="s">
        <v>20</v>
      </c>
      <c r="B19" s="7">
        <v>0</v>
      </c>
      <c r="C19" s="7">
        <v>0</v>
      </c>
      <c r="D19" s="7">
        <f>SUM(B19:B19)</f>
        <v>0</v>
      </c>
    </row>
    <row r="20" spans="1:4" ht="21" x14ac:dyDescent="0.35">
      <c r="A20" s="5" t="s">
        <v>21</v>
      </c>
      <c r="B20" s="8">
        <f>B21</f>
        <v>0</v>
      </c>
      <c r="C20" s="15">
        <v>2000000</v>
      </c>
      <c r="D20" s="15">
        <f>SUM(B20:C20)</f>
        <v>2000000</v>
      </c>
    </row>
    <row r="21" spans="1:4" ht="21" x14ac:dyDescent="0.35">
      <c r="A21" s="4" t="s">
        <v>22</v>
      </c>
      <c r="B21" s="7">
        <v>0</v>
      </c>
      <c r="C21" s="16">
        <v>2000000</v>
      </c>
      <c r="D21" s="16">
        <v>2000000</v>
      </c>
    </row>
    <row r="22" spans="1:4" ht="21" x14ac:dyDescent="0.35">
      <c r="A22" s="3" t="s">
        <v>3</v>
      </c>
      <c r="B22" s="12">
        <f>B8+B10+B15+B18+B20</f>
        <v>2719990</v>
      </c>
      <c r="C22" s="15">
        <f>C8+C10+C15+C18+C20</f>
        <v>2000000</v>
      </c>
      <c r="D22" s="15">
        <f>SUM(B22:C22)</f>
        <v>4719990</v>
      </c>
    </row>
    <row r="23" spans="1:4" ht="24" x14ac:dyDescent="0.55000000000000004">
      <c r="A23" s="1"/>
      <c r="B23" s="1"/>
      <c r="C23" s="1"/>
      <c r="D23" s="1"/>
    </row>
  </sheetData>
  <mergeCells count="3">
    <mergeCell ref="A2:D2"/>
    <mergeCell ref="A3:D3"/>
    <mergeCell ref="A4:D4"/>
  </mergeCells>
  <pageMargins left="1.1811023622047245" right="0.15748031496062992" top="0.59055118110236227" bottom="0.74803149606299213" header="0.31496062992125984" footer="0.31496062992125984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zoomScale="130" zoomScaleNormal="130" workbookViewId="0">
      <selection activeCell="B13" sqref="B13"/>
    </sheetView>
  </sheetViews>
  <sheetFormatPr defaultRowHeight="14.25" x14ac:dyDescent="0.2"/>
  <cols>
    <col min="1" max="1" width="30.5" customWidth="1"/>
    <col min="2" max="2" width="32.625" customWidth="1"/>
    <col min="3" max="3" width="17.25" customWidth="1"/>
  </cols>
  <sheetData>
    <row r="1" spans="1:3" ht="24" x14ac:dyDescent="0.55000000000000004">
      <c r="C1" s="6" t="s">
        <v>43</v>
      </c>
    </row>
    <row r="2" spans="1:3" ht="26.25" x14ac:dyDescent="0.4">
      <c r="A2" s="26" t="s">
        <v>6</v>
      </c>
      <c r="B2" s="26"/>
      <c r="C2" s="26"/>
    </row>
    <row r="3" spans="1:3" ht="26.25" x14ac:dyDescent="0.4">
      <c r="A3" s="26" t="s">
        <v>7</v>
      </c>
      <c r="B3" s="26"/>
      <c r="C3" s="26"/>
    </row>
    <row r="4" spans="1:3" ht="26.25" x14ac:dyDescent="0.4">
      <c r="A4" s="26" t="s">
        <v>8</v>
      </c>
      <c r="B4" s="26"/>
      <c r="C4" s="26"/>
    </row>
    <row r="5" spans="1:3" ht="24" x14ac:dyDescent="0.55000000000000004">
      <c r="A5" s="1"/>
      <c r="B5" s="1"/>
      <c r="C5" s="1"/>
    </row>
    <row r="6" spans="1:3" ht="23.25" x14ac:dyDescent="0.35">
      <c r="A6" s="2" t="s">
        <v>44</v>
      </c>
      <c r="B6" s="1"/>
      <c r="C6" s="1"/>
    </row>
    <row r="7" spans="1:3" ht="45.75" customHeight="1" x14ac:dyDescent="0.2">
      <c r="A7" s="18" t="s">
        <v>4</v>
      </c>
      <c r="B7" s="14" t="s">
        <v>45</v>
      </c>
      <c r="C7" s="18" t="s">
        <v>3</v>
      </c>
    </row>
    <row r="8" spans="1:3" ht="21" x14ac:dyDescent="0.35">
      <c r="A8" s="5" t="s">
        <v>9</v>
      </c>
      <c r="B8" s="23">
        <f>B9</f>
        <v>0</v>
      </c>
      <c r="C8" s="8">
        <f t="shared" ref="C8:C15" si="0">SUM(B8:B8)</f>
        <v>0</v>
      </c>
    </row>
    <row r="9" spans="1:3" ht="21" x14ac:dyDescent="0.35">
      <c r="A9" s="4" t="s">
        <v>11</v>
      </c>
      <c r="B9" s="7">
        <v>0</v>
      </c>
      <c r="C9" s="7">
        <f t="shared" si="0"/>
        <v>0</v>
      </c>
    </row>
    <row r="10" spans="1:3" ht="21" x14ac:dyDescent="0.35">
      <c r="A10" s="5" t="s">
        <v>12</v>
      </c>
      <c r="B10" s="22">
        <f>B11+B12+B13+B14</f>
        <v>250000</v>
      </c>
      <c r="C10" s="15">
        <f t="shared" si="0"/>
        <v>250000</v>
      </c>
    </row>
    <row r="11" spans="1:3" ht="21" x14ac:dyDescent="0.35">
      <c r="A11" s="4" t="s">
        <v>13</v>
      </c>
      <c r="B11" s="7">
        <v>0</v>
      </c>
      <c r="C11" s="7">
        <f t="shared" si="0"/>
        <v>0</v>
      </c>
    </row>
    <row r="12" spans="1:3" ht="21" x14ac:dyDescent="0.35">
      <c r="A12" s="4" t="s">
        <v>14</v>
      </c>
      <c r="B12" s="16">
        <v>250000</v>
      </c>
      <c r="C12" s="16">
        <f t="shared" si="0"/>
        <v>250000</v>
      </c>
    </row>
    <row r="13" spans="1:3" ht="21" x14ac:dyDescent="0.35">
      <c r="A13" s="4" t="s">
        <v>15</v>
      </c>
      <c r="B13" s="7">
        <v>0</v>
      </c>
      <c r="C13" s="7">
        <f t="shared" si="0"/>
        <v>0</v>
      </c>
    </row>
    <row r="14" spans="1:3" ht="21" x14ac:dyDescent="0.35">
      <c r="A14" s="4" t="s">
        <v>16</v>
      </c>
      <c r="B14" s="7">
        <v>0</v>
      </c>
      <c r="C14" s="7">
        <f t="shared" si="0"/>
        <v>0</v>
      </c>
    </row>
    <row r="15" spans="1:3" ht="21" x14ac:dyDescent="0.35">
      <c r="A15" s="5" t="s">
        <v>17</v>
      </c>
      <c r="B15" s="8">
        <f>B16</f>
        <v>0</v>
      </c>
      <c r="C15" s="8">
        <f t="shared" si="0"/>
        <v>0</v>
      </c>
    </row>
    <row r="16" spans="1:3" ht="21" x14ac:dyDescent="0.35">
      <c r="A16" s="4" t="s">
        <v>18</v>
      </c>
      <c r="B16" s="7">
        <v>0</v>
      </c>
      <c r="C16" s="7">
        <v>0</v>
      </c>
    </row>
    <row r="17" spans="1:3" ht="21" x14ac:dyDescent="0.35">
      <c r="A17" s="5" t="s">
        <v>19</v>
      </c>
      <c r="B17" s="8">
        <f>B18</f>
        <v>0</v>
      </c>
      <c r="C17" s="8">
        <f>SUM(B17:B17)</f>
        <v>0</v>
      </c>
    </row>
    <row r="18" spans="1:3" ht="21" x14ac:dyDescent="0.35">
      <c r="A18" s="4" t="s">
        <v>20</v>
      </c>
      <c r="B18" s="7">
        <v>0</v>
      </c>
      <c r="C18" s="7">
        <f>SUM(B18:B18)</f>
        <v>0</v>
      </c>
    </row>
    <row r="19" spans="1:3" ht="21" x14ac:dyDescent="0.35">
      <c r="A19" s="5" t="s">
        <v>21</v>
      </c>
      <c r="B19" s="8">
        <f>B20</f>
        <v>0</v>
      </c>
      <c r="C19" s="8">
        <f>SUM(B19:B19)</f>
        <v>0</v>
      </c>
    </row>
    <row r="20" spans="1:3" ht="21" x14ac:dyDescent="0.35">
      <c r="A20" s="4" t="s">
        <v>22</v>
      </c>
      <c r="B20" s="7">
        <v>0</v>
      </c>
      <c r="C20" s="7">
        <f>SUM(B20:B20)</f>
        <v>0</v>
      </c>
    </row>
    <row r="21" spans="1:3" ht="21" x14ac:dyDescent="0.35">
      <c r="A21" s="3" t="s">
        <v>3</v>
      </c>
      <c r="B21" s="12">
        <f>B8+B10+B15+B17+B19</f>
        <v>250000</v>
      </c>
      <c r="C21" s="15">
        <f>SUM(B21:B21)</f>
        <v>250000</v>
      </c>
    </row>
    <row r="22" spans="1:3" ht="21" x14ac:dyDescent="0.35">
      <c r="A22" s="1"/>
      <c r="B22" s="1"/>
      <c r="C22" s="1"/>
    </row>
  </sheetData>
  <mergeCells count="3">
    <mergeCell ref="A2:C2"/>
    <mergeCell ref="A3:C3"/>
    <mergeCell ref="A4:C4"/>
  </mergeCells>
  <pageMargins left="1.1811023622047245" right="0.15748031496062992" top="0.59055118110236227" bottom="0.74803149606299213" header="0.31496062992125984" footer="0.31496062992125984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opLeftCell="A13" zoomScale="130" zoomScaleNormal="130" workbookViewId="0">
      <selection activeCell="C13" sqref="C13"/>
    </sheetView>
  </sheetViews>
  <sheetFormatPr defaultRowHeight="14.25" x14ac:dyDescent="0.2"/>
  <cols>
    <col min="1" max="1" width="21" customWidth="1"/>
    <col min="2" max="2" width="19.875" customWidth="1"/>
    <col min="3" max="3" width="23" customWidth="1"/>
    <col min="4" max="4" width="17.5" customWidth="1"/>
  </cols>
  <sheetData>
    <row r="1" spans="1:4" ht="24" x14ac:dyDescent="0.55000000000000004">
      <c r="D1" s="6" t="s">
        <v>46</v>
      </c>
    </row>
    <row r="2" spans="1:4" ht="26.25" x14ac:dyDescent="0.4">
      <c r="A2" s="26" t="s">
        <v>6</v>
      </c>
      <c r="B2" s="26"/>
      <c r="C2" s="26"/>
      <c r="D2" s="26"/>
    </row>
    <row r="3" spans="1:4" ht="26.25" x14ac:dyDescent="0.4">
      <c r="A3" s="26" t="s">
        <v>7</v>
      </c>
      <c r="B3" s="26"/>
      <c r="C3" s="26"/>
      <c r="D3" s="26"/>
    </row>
    <row r="4" spans="1:4" ht="26.25" x14ac:dyDescent="0.4">
      <c r="A4" s="26" t="s">
        <v>8</v>
      </c>
      <c r="B4" s="26"/>
      <c r="C4" s="26"/>
      <c r="D4" s="26"/>
    </row>
    <row r="5" spans="1:4" ht="24" x14ac:dyDescent="0.55000000000000004">
      <c r="A5" s="1"/>
      <c r="B5" s="1"/>
      <c r="C5" s="1"/>
      <c r="D5" s="1"/>
    </row>
    <row r="6" spans="1:4" ht="23.25" x14ac:dyDescent="0.35">
      <c r="A6" s="27" t="s">
        <v>47</v>
      </c>
      <c r="B6" s="27"/>
      <c r="C6" s="27"/>
      <c r="D6" s="1"/>
    </row>
    <row r="7" spans="1:4" ht="25.5" customHeight="1" x14ac:dyDescent="0.2">
      <c r="A7" s="18" t="s">
        <v>4</v>
      </c>
      <c r="B7" s="20" t="s">
        <v>48</v>
      </c>
      <c r="C7" s="20" t="s">
        <v>49</v>
      </c>
      <c r="D7" s="18" t="s">
        <v>3</v>
      </c>
    </row>
    <row r="8" spans="1:4" ht="21" x14ac:dyDescent="0.35">
      <c r="A8" s="5" t="s">
        <v>9</v>
      </c>
      <c r="B8" s="23">
        <f>B9</f>
        <v>0</v>
      </c>
      <c r="C8" s="8">
        <f>C9</f>
        <v>0</v>
      </c>
      <c r="D8" s="8">
        <f t="shared" ref="D8:D15" si="0">SUM(B8:C8)</f>
        <v>0</v>
      </c>
    </row>
    <row r="9" spans="1:4" ht="21" x14ac:dyDescent="0.35">
      <c r="A9" s="4" t="s">
        <v>11</v>
      </c>
      <c r="B9" s="7">
        <v>0</v>
      </c>
      <c r="C9" s="7">
        <v>0</v>
      </c>
      <c r="D9" s="7">
        <f t="shared" si="0"/>
        <v>0</v>
      </c>
    </row>
    <row r="10" spans="1:4" ht="21" x14ac:dyDescent="0.35">
      <c r="A10" s="5" t="s">
        <v>12</v>
      </c>
      <c r="B10" s="22">
        <f>B11+B12+B13+B14</f>
        <v>380000</v>
      </c>
      <c r="C10" s="15">
        <f>C11+C12+C13+C14</f>
        <v>360000</v>
      </c>
      <c r="D10" s="15">
        <f t="shared" si="0"/>
        <v>740000</v>
      </c>
    </row>
    <row r="11" spans="1:4" ht="21" x14ac:dyDescent="0.35">
      <c r="A11" s="4" t="s">
        <v>13</v>
      </c>
      <c r="B11" s="7">
        <v>0</v>
      </c>
      <c r="C11" s="7">
        <v>0</v>
      </c>
      <c r="D11" s="7">
        <f t="shared" si="0"/>
        <v>0</v>
      </c>
    </row>
    <row r="12" spans="1:4" ht="21" x14ac:dyDescent="0.35">
      <c r="A12" s="4" t="s">
        <v>14</v>
      </c>
      <c r="B12" s="16">
        <v>310000</v>
      </c>
      <c r="C12" s="16">
        <v>360000</v>
      </c>
      <c r="D12" s="16">
        <f t="shared" si="0"/>
        <v>670000</v>
      </c>
    </row>
    <row r="13" spans="1:4" ht="21" x14ac:dyDescent="0.35">
      <c r="A13" s="4" t="s">
        <v>15</v>
      </c>
      <c r="B13" s="16">
        <v>70000</v>
      </c>
      <c r="C13" s="7">
        <v>0</v>
      </c>
      <c r="D13" s="16">
        <f t="shared" si="0"/>
        <v>70000</v>
      </c>
    </row>
    <row r="14" spans="1:4" ht="21" x14ac:dyDescent="0.35">
      <c r="A14" s="4" t="s">
        <v>16</v>
      </c>
      <c r="B14" s="7">
        <v>0</v>
      </c>
      <c r="C14" s="7">
        <v>0</v>
      </c>
      <c r="D14" s="7">
        <f t="shared" si="0"/>
        <v>0</v>
      </c>
    </row>
    <row r="15" spans="1:4" ht="21" x14ac:dyDescent="0.35">
      <c r="A15" s="5" t="s">
        <v>17</v>
      </c>
      <c r="B15" s="8">
        <f>B16</f>
        <v>0</v>
      </c>
      <c r="C15" s="8">
        <f>C16</f>
        <v>0</v>
      </c>
      <c r="D15" s="8">
        <f t="shared" si="0"/>
        <v>0</v>
      </c>
    </row>
    <row r="16" spans="1:4" ht="21" x14ac:dyDescent="0.35">
      <c r="A16" s="4" t="s">
        <v>18</v>
      </c>
      <c r="B16" s="7">
        <v>0</v>
      </c>
      <c r="C16" s="7">
        <v>0</v>
      </c>
      <c r="D16" s="7">
        <v>0</v>
      </c>
    </row>
    <row r="17" spans="1:4" ht="21" x14ac:dyDescent="0.35">
      <c r="A17" s="5" t="s">
        <v>19</v>
      </c>
      <c r="B17" s="8">
        <f>B18</f>
        <v>0</v>
      </c>
      <c r="C17" s="8">
        <f>C18</f>
        <v>0</v>
      </c>
      <c r="D17" s="8">
        <f>SUM(B17:C17)</f>
        <v>0</v>
      </c>
    </row>
    <row r="18" spans="1:4" ht="21" x14ac:dyDescent="0.35">
      <c r="A18" s="4" t="s">
        <v>20</v>
      </c>
      <c r="B18" s="7">
        <v>0</v>
      </c>
      <c r="C18" s="7">
        <v>0</v>
      </c>
      <c r="D18" s="7">
        <f>SUM(B18:C18)</f>
        <v>0</v>
      </c>
    </row>
    <row r="19" spans="1:4" ht="21" x14ac:dyDescent="0.35">
      <c r="A19" s="5" t="s">
        <v>21</v>
      </c>
      <c r="B19" s="8">
        <f>B20</f>
        <v>0</v>
      </c>
      <c r="C19" s="8">
        <v>0</v>
      </c>
      <c r="D19" s="8">
        <f>SUM(B19:C19)</f>
        <v>0</v>
      </c>
    </row>
    <row r="20" spans="1:4" ht="21" x14ac:dyDescent="0.35">
      <c r="A20" s="4" t="s">
        <v>22</v>
      </c>
      <c r="B20" s="7">
        <v>0</v>
      </c>
      <c r="C20" s="7">
        <v>0</v>
      </c>
      <c r="D20" s="7">
        <f>SUM(B20:C20)</f>
        <v>0</v>
      </c>
    </row>
    <row r="21" spans="1:4" ht="21" x14ac:dyDescent="0.35">
      <c r="A21" s="3" t="s">
        <v>3</v>
      </c>
      <c r="B21" s="12">
        <f>B8+B10+B15+B17+B19</f>
        <v>380000</v>
      </c>
      <c r="C21" s="15">
        <f>C8+C10+C15+C17+C19</f>
        <v>360000</v>
      </c>
      <c r="D21" s="15">
        <f t="shared" ref="D21" si="1">SUM(B21:C21)</f>
        <v>740000</v>
      </c>
    </row>
    <row r="22" spans="1:4" ht="21" x14ac:dyDescent="0.35">
      <c r="A22" s="1"/>
      <c r="B22" s="1"/>
      <c r="C22" s="1"/>
      <c r="D22" s="1"/>
    </row>
  </sheetData>
  <mergeCells count="4">
    <mergeCell ref="A2:D2"/>
    <mergeCell ref="A3:D3"/>
    <mergeCell ref="A4:D4"/>
    <mergeCell ref="A6:C6"/>
  </mergeCells>
  <pageMargins left="1.1023622047244095" right="0.11811023622047245" top="0.59055118110236227" bottom="0.74803149606299213" header="0.31496062992125984" footer="0.31496062992125984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zoomScale="130" zoomScaleNormal="130" workbookViewId="0">
      <selection activeCell="B17" sqref="B17"/>
    </sheetView>
  </sheetViews>
  <sheetFormatPr defaultRowHeight="14.25" x14ac:dyDescent="0.2"/>
  <cols>
    <col min="1" max="1" width="35" customWidth="1"/>
    <col min="2" max="2" width="24.125" customWidth="1"/>
    <col min="3" max="3" width="20.75" customWidth="1"/>
  </cols>
  <sheetData>
    <row r="1" spans="1:4" ht="24" x14ac:dyDescent="0.55000000000000004">
      <c r="C1" s="6" t="s">
        <v>50</v>
      </c>
    </row>
    <row r="2" spans="1:4" ht="26.25" x14ac:dyDescent="0.4">
      <c r="A2" s="26" t="s">
        <v>6</v>
      </c>
      <c r="B2" s="26"/>
      <c r="C2" s="26"/>
    </row>
    <row r="3" spans="1:4" ht="26.25" x14ac:dyDescent="0.4">
      <c r="A3" s="26" t="s">
        <v>7</v>
      </c>
      <c r="B3" s="26"/>
      <c r="C3" s="26"/>
    </row>
    <row r="4" spans="1:4" ht="26.25" x14ac:dyDescent="0.4">
      <c r="A4" s="26" t="s">
        <v>8</v>
      </c>
      <c r="B4" s="26"/>
      <c r="C4" s="26"/>
    </row>
    <row r="5" spans="1:4" ht="24" x14ac:dyDescent="0.55000000000000004">
      <c r="A5" s="1"/>
      <c r="B5" s="1"/>
      <c r="C5" s="1"/>
    </row>
    <row r="6" spans="1:4" ht="23.25" x14ac:dyDescent="0.35">
      <c r="A6" s="2" t="s">
        <v>51</v>
      </c>
      <c r="B6" s="1"/>
      <c r="C6" s="1"/>
    </row>
    <row r="7" spans="1:4" ht="26.25" customHeight="1" x14ac:dyDescent="0.2">
      <c r="A7" s="18" t="s">
        <v>4</v>
      </c>
      <c r="B7" s="14" t="s">
        <v>52</v>
      </c>
      <c r="C7" s="18" t="s">
        <v>3</v>
      </c>
    </row>
    <row r="8" spans="1:4" ht="21" x14ac:dyDescent="0.35">
      <c r="A8" s="5" t="s">
        <v>9</v>
      </c>
      <c r="B8" s="23">
        <f>B9</f>
        <v>0</v>
      </c>
      <c r="C8" s="8">
        <f t="shared" ref="C8:C15" si="0">SUM(B8:B8)</f>
        <v>0</v>
      </c>
    </row>
    <row r="9" spans="1:4" ht="21" x14ac:dyDescent="0.35">
      <c r="A9" s="4" t="s">
        <v>11</v>
      </c>
      <c r="B9" s="7">
        <v>0</v>
      </c>
      <c r="C9" s="7">
        <f t="shared" si="0"/>
        <v>0</v>
      </c>
    </row>
    <row r="10" spans="1:4" ht="21" x14ac:dyDescent="0.35">
      <c r="A10" s="5" t="s">
        <v>12</v>
      </c>
      <c r="B10" s="21">
        <f>B11+B12+B13+B14</f>
        <v>0</v>
      </c>
      <c r="C10" s="8">
        <f t="shared" si="0"/>
        <v>0</v>
      </c>
    </row>
    <row r="11" spans="1:4" ht="21" x14ac:dyDescent="0.35">
      <c r="A11" s="4" t="s">
        <v>13</v>
      </c>
      <c r="B11" s="7">
        <v>0</v>
      </c>
      <c r="C11" s="7">
        <f t="shared" si="0"/>
        <v>0</v>
      </c>
    </row>
    <row r="12" spans="1:4" ht="21" x14ac:dyDescent="0.35">
      <c r="A12" s="4" t="s">
        <v>14</v>
      </c>
      <c r="B12" s="7">
        <v>0</v>
      </c>
      <c r="C12" s="7">
        <f t="shared" si="0"/>
        <v>0</v>
      </c>
    </row>
    <row r="13" spans="1:4" ht="21" x14ac:dyDescent="0.35">
      <c r="A13" s="4" t="s">
        <v>15</v>
      </c>
      <c r="B13" s="7">
        <v>0</v>
      </c>
      <c r="C13" s="7">
        <f t="shared" si="0"/>
        <v>0</v>
      </c>
    </row>
    <row r="14" spans="1:4" ht="21" x14ac:dyDescent="0.35">
      <c r="A14" s="4" t="s">
        <v>16</v>
      </c>
      <c r="B14" s="7">
        <v>0</v>
      </c>
      <c r="C14" s="7">
        <f t="shared" si="0"/>
        <v>0</v>
      </c>
    </row>
    <row r="15" spans="1:4" ht="21" x14ac:dyDescent="0.35">
      <c r="A15" s="5" t="s">
        <v>17</v>
      </c>
      <c r="B15" s="15">
        <f>B16</f>
        <v>7327000</v>
      </c>
      <c r="C15" s="15">
        <f t="shared" si="0"/>
        <v>7327000</v>
      </c>
    </row>
    <row r="16" spans="1:4" ht="21" x14ac:dyDescent="0.35">
      <c r="A16" s="4" t="s">
        <v>53</v>
      </c>
      <c r="B16" s="16">
        <v>7327000</v>
      </c>
      <c r="C16" s="16">
        <f>SUM(B16)</f>
        <v>7327000</v>
      </c>
      <c r="D16" s="25"/>
    </row>
    <row r="17" spans="1:3" ht="21" x14ac:dyDescent="0.35">
      <c r="A17" s="5" t="s">
        <v>19</v>
      </c>
      <c r="B17" s="8">
        <f>B18</f>
        <v>0</v>
      </c>
      <c r="C17" s="8">
        <f>SUM(B17:B17)</f>
        <v>0</v>
      </c>
    </row>
    <row r="18" spans="1:3" ht="21" x14ac:dyDescent="0.35">
      <c r="A18" s="4" t="s">
        <v>20</v>
      </c>
      <c r="B18" s="7">
        <v>0</v>
      </c>
      <c r="C18" s="7">
        <f>SUM(B18:B18)</f>
        <v>0</v>
      </c>
    </row>
    <row r="19" spans="1:3" ht="21" x14ac:dyDescent="0.35">
      <c r="A19" s="5" t="s">
        <v>21</v>
      </c>
      <c r="B19" s="8">
        <f>B20</f>
        <v>0</v>
      </c>
      <c r="C19" s="8">
        <f>SUM(B19:B19)</f>
        <v>0</v>
      </c>
    </row>
    <row r="20" spans="1:3" ht="21" x14ac:dyDescent="0.35">
      <c r="A20" s="4" t="s">
        <v>22</v>
      </c>
      <c r="B20" s="7">
        <v>0</v>
      </c>
      <c r="C20" s="7">
        <f>SUM(B20:B20)</f>
        <v>0</v>
      </c>
    </row>
    <row r="21" spans="1:3" ht="21" x14ac:dyDescent="0.35">
      <c r="A21" s="3" t="s">
        <v>3</v>
      </c>
      <c r="B21" s="12">
        <f>B8+B10+B15+B17+B19</f>
        <v>7327000</v>
      </c>
      <c r="C21" s="15">
        <f>SUM(B21:B21)</f>
        <v>7327000</v>
      </c>
    </row>
    <row r="22" spans="1:3" ht="24" x14ac:dyDescent="0.55000000000000004">
      <c r="A22" s="1"/>
      <c r="B22" s="1"/>
      <c r="C22" s="1"/>
    </row>
  </sheetData>
  <mergeCells count="3">
    <mergeCell ref="A2:C2"/>
    <mergeCell ref="A3:C3"/>
    <mergeCell ref="A4:C4"/>
  </mergeCells>
  <pageMargins left="1.1811023622047245" right="0.11811023622047245" top="0.59055118110236227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11</vt:i4>
      </vt:variant>
    </vt:vector>
  </HeadingPairs>
  <TitlesOfParts>
    <vt:vector size="11" baseType="lpstr">
      <vt:lpstr>10(1)</vt:lpstr>
      <vt:lpstr>10(2)</vt:lpstr>
      <vt:lpstr>10(3)</vt:lpstr>
      <vt:lpstr>10(4)</vt:lpstr>
      <vt:lpstr>10(5)</vt:lpstr>
      <vt:lpstr>10(6)</vt:lpstr>
      <vt:lpstr>10(7)</vt:lpstr>
      <vt:lpstr>10(8)</vt:lpstr>
      <vt:lpstr>10(9)</vt:lpstr>
      <vt:lpstr>10(10)</vt:lpstr>
      <vt:lpstr>10(11)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Windows User</cp:lastModifiedBy>
  <cp:lastPrinted>2018-08-30T03:11:51Z</cp:lastPrinted>
  <dcterms:created xsi:type="dcterms:W3CDTF">2017-08-02T08:18:21Z</dcterms:created>
  <dcterms:modified xsi:type="dcterms:W3CDTF">2018-08-30T03:14:14Z</dcterms:modified>
</cp:coreProperties>
</file>